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500" windowHeight="8835" tabRatio="933" activeTab="1"/>
  </bookViews>
  <sheets>
    <sheet name="ÍNDICE" sheetId="1" r:id="rId1"/>
    <sheet name="VALORES GENERALES" sheetId="2" r:id="rId2"/>
    <sheet name="OFTALMOLOGIA" sheetId="3" r:id="rId3"/>
    <sheet name="O.R.L" sheetId="4" r:id="rId4"/>
    <sheet name="UROLOGIA" sheetId="5" r:id="rId5"/>
    <sheet name="MOD. CIRUGIAS CARDIACAS" sheetId="6" r:id="rId6"/>
    <sheet name="CIR.CARDIOVASC.PERIFÉRICA" sheetId="7" r:id="rId7"/>
    <sheet name="NEUROCIRUGIA" sheetId="8" r:id="rId8"/>
    <sheet name="CIRUGÍA GRAL. " sheetId="9" r:id="rId9"/>
    <sheet name="CIRUGÍA PEDIÁTRICA " sheetId="10" r:id="rId10"/>
    <sheet name="DERMATOLOGÍA " sheetId="11" r:id="rId11"/>
    <sheet name="CIRUGÍA REPARADORA " sheetId="12" r:id="rId12"/>
    <sheet name="TRAUMATOLOGÍA " sheetId="13" r:id="rId13"/>
    <sheet name="NUTRICION" sheetId="14" r:id="rId14"/>
    <sheet name="ELECTROFISIOLOGIA" sheetId="15" r:id="rId15"/>
    <sheet name="CIR.MAXILOFACIAL" sheetId="16" r:id="rId16"/>
    <sheet name="CIR.BARIATRICAS" sheetId="17" r:id="rId17"/>
    <sheet name="SANAT.ARGENTINO" sheetId="18" r:id="rId18"/>
    <sheet name="FLEBOLOGIA" sheetId="19" r:id="rId19"/>
    <sheet name="FONOAUDIOLOGIA" sheetId="20" r:id="rId20"/>
    <sheet name="PSICOLOGIA" sheetId="21" r:id="rId21"/>
    <sheet name="TERAPIA FISICA" sheetId="22" r:id="rId22"/>
    <sheet name="INFECTOLOGIA" sheetId="23" r:id="rId23"/>
    <sheet name="TRATAMIENTO DE REPROCUCCION" sheetId="24" r:id="rId24"/>
    <sheet name="GINECOLOGIA " sheetId="25" r:id="rId25"/>
  </sheets>
  <externalReferences>
    <externalReference r:id="rId28"/>
  </externalReferences>
  <definedNames>
    <definedName name="_xlnm.Print_Area" localSheetId="16">'CIR.BARIATRICAS'!$A$1:$H$15</definedName>
    <definedName name="_xlnm.Print_Area" localSheetId="6">'CIR.CARDIOVASC.PERIFÉRICA'!$A$1:$D$67</definedName>
    <definedName name="_xlnm.Print_Area" localSheetId="15">'CIR.MAXILOFACIAL'!$A$1:$M$57</definedName>
    <definedName name="_xlnm.Print_Area" localSheetId="8">'CIRUGÍA GRAL. '!$A$1:$D$579</definedName>
    <definedName name="_xlnm.Print_Area" localSheetId="9">'CIRUGÍA PEDIÁTRICA '!$A$1:$F$71</definedName>
    <definedName name="_xlnm.Print_Area" localSheetId="11">'CIRUGÍA REPARADORA '!$A$1:$D$131</definedName>
    <definedName name="_xlnm.Print_Area" localSheetId="10">'DERMATOLOGÍA '!$A$1:$H$68</definedName>
    <definedName name="_xlnm.Print_Area" localSheetId="14">'ELECTROFISIOLOGIA'!$A$1:$D$30</definedName>
    <definedName name="_xlnm.Print_Area" localSheetId="18">'FLEBOLOGIA'!$A$1:$C$15</definedName>
    <definedName name="_xlnm.Print_Area" localSheetId="19">'FONOAUDIOLOGIA'!$B$2:$G$20</definedName>
    <definedName name="_xlnm.Print_Area" localSheetId="24">'GINECOLOGIA '!$A$1:$I$134</definedName>
    <definedName name="_xlnm.Print_Area" localSheetId="0">'ÍNDICE'!$B$1:$B$54</definedName>
    <definedName name="_xlnm.Print_Area" localSheetId="7">'NEUROCIRUGIA'!$A$1:$I$121</definedName>
    <definedName name="_xlnm.Print_Area" localSheetId="13">'NUTRICION'!$A$1:$O$7</definedName>
    <definedName name="_xlnm.Print_Area" localSheetId="20">'PSICOLOGIA'!$B$1:$G$13</definedName>
    <definedName name="_xlnm.Print_Area" localSheetId="17">'SANAT.ARGENTINO'!$S$1:$W$1527</definedName>
    <definedName name="_xlnm.Print_Area" localSheetId="21">'TERAPIA FISICA'!$B$3:$G$12</definedName>
    <definedName name="_xlnm.Print_Area" localSheetId="12">'TRAUMATOLOGÍA '!$B$1:$E$527</definedName>
    <definedName name="_xlnm.Print_Area" localSheetId="1">'VALORES GENERALES'!$A$1:$S$409</definedName>
    <definedName name="Excel_BuiltIn__FilterDatabase_1">#REF!</definedName>
    <definedName name="Excel_BuiltIn_Print_Area_1">#REF!</definedName>
    <definedName name="Excel_BuiltIn_Print_Area_41">#REF!</definedName>
    <definedName name="Excel_BuiltIn_Print_Area_6_1">#REF!</definedName>
    <definedName name="_xlnm.Print_Titles" localSheetId="8">'CIRUGÍA GRAL. '!$3:$3</definedName>
    <definedName name="_xlnm.Print_Titles" localSheetId="11">'CIRUGÍA REPARADORA '!$16:$16</definedName>
    <definedName name="_xlnm.Print_Titles" localSheetId="12">'TRAUMATOLOGÍA '!$4:$5</definedName>
  </definedNames>
  <calcPr fullCalcOnLoad="1"/>
</workbook>
</file>

<file path=xl/sharedStrings.xml><?xml version="1.0" encoding="utf-8"?>
<sst xmlns="http://schemas.openxmlformats.org/spreadsheetml/2006/main" count="13684" uniqueCount="5427">
  <si>
    <t xml:space="preserve"> Injerto pinch (por sesion operatoria)    </t>
  </si>
  <si>
    <t xml:space="preserve"> 13.02.10 </t>
  </si>
  <si>
    <t xml:space="preserve"> Diferido del colgajo-separacion del pediculo </t>
  </si>
  <si>
    <t xml:space="preserve"> 13.02.11 </t>
  </si>
  <si>
    <t xml:space="preserve"> Preparac.de colgajo y cierre plastico p/rotación en 1 tiempo (cross-leg) </t>
  </si>
  <si>
    <t xml:space="preserve"> 13.02.12 </t>
  </si>
  <si>
    <t xml:space="preserve"> Cierre plastico de herida por colgajo ( en cara) </t>
  </si>
  <si>
    <t xml:space="preserve"> 13.02.13 </t>
  </si>
  <si>
    <t xml:space="preserve"> Colgajo miocutáneo (no en cara) </t>
  </si>
  <si>
    <t xml:space="preserve"> 13.02.14 </t>
  </si>
  <si>
    <t xml:space="preserve"> Colgajo miocutáneo (en cara) </t>
  </si>
  <si>
    <t xml:space="preserve"> 13.02.15 </t>
  </si>
  <si>
    <t xml:space="preserve"> Colgajos libres con microcirugía </t>
  </si>
  <si>
    <t xml:space="preserve"> 13.02.16 </t>
  </si>
  <si>
    <t xml:space="preserve"> Escarotomía, incisión descompresiva escaretomía simple </t>
  </si>
  <si>
    <t>Se reemplaza por nuevo nomenclador de cirug. Reparadora</t>
  </si>
  <si>
    <t xml:space="preserve"> 13.03.00 </t>
  </si>
  <si>
    <t xml:space="preserve"> TRATAMIENTO DE QUEMADURAS </t>
  </si>
  <si>
    <t xml:space="preserve"> 13.03.01 </t>
  </si>
  <si>
    <t xml:space="preserve"> Atenc.paciente c/quemaduras de 2 y 3 grado hasta 5% de sup. corporal (tome o no zonas funcionales) </t>
  </si>
  <si>
    <t>Gasto quirurgico, uso de ligasure, manga neumatica y derechos sanatoriales 1(un) dia en Area Critica y hasta 3 (tres) dias en piso habitacion compartida. Medicacion y descartable intra y post operatorio.</t>
  </si>
  <si>
    <t>.Honorarios de Anestesista (Asociacion Sanjuanina de Anestesistas)</t>
  </si>
  <si>
    <t>.Honorarios equipo interdisciplinario, pre y post cirugia</t>
  </si>
  <si>
    <t xml:space="preserve">Comprende las prácticas aplicables a lesiones Neoplasicas o preneoplásicas exclusivamente, agrupadas bajo la denominación de Códigos 15.01.03 y 15.01.05 del nomenclador nacional. </t>
  </si>
  <si>
    <t>Cod. 15.01.03: Estudio anatomopatológico de pieza oncológica ampliada y es aplicable exclusivamente a lesiones tumorales ya diagnosticadas por otros métodos cruentos o incruentos.</t>
  </si>
  <si>
    <t xml:space="preserve">Cod. 15.01.05: Estudio seriado de pieza operatoria oncológica. </t>
  </si>
  <si>
    <t>MODULO C.15.01.14</t>
  </si>
  <si>
    <t>Incluye el código 15.01.04 del N.N. que implica el diagnostico intraoperatorio inmediato. También incluye el diagnóstico inmediato o control de satisfactoriedad del material obtenido por PAF (punción aspiración con aguja fina o punción biopsia por aspiración)</t>
  </si>
  <si>
    <t>MODULO D.  15.01.15</t>
  </si>
  <si>
    <t>Incluye la autopsia del neonato muerto o feto (sin placenta)(cod. 15.01.07 del N.N.)</t>
  </si>
  <si>
    <t>MODULO E  15.01.16.</t>
  </si>
  <si>
    <t>Mastectomía subradical (con conservación del pectoral mayor y vaciamiento axilar). Incluye eventual toma de biopsia para congelación.</t>
  </si>
  <si>
    <t>NORMAS GENERALES</t>
  </si>
  <si>
    <t>03.08.09</t>
  </si>
  <si>
    <t>Biopsia por punción de glándula salival</t>
  </si>
  <si>
    <t>OPERACIONES EN LA BOCA</t>
  </si>
  <si>
    <t>03.09.01</t>
  </si>
  <si>
    <t>Exéresis combinada de tumor maligno de piso de boca y vaciamiento cervical. Operación comando de piso de boca</t>
  </si>
  <si>
    <t>03.09.02</t>
  </si>
  <si>
    <t>Escisión ampliada de mucosa bucal y reconstrucción inmediata con injerto o colgajo, incluye toma de injerto o preparación de colgajo</t>
  </si>
  <si>
    <t>03.09.04</t>
  </si>
  <si>
    <t>Incisión y drenaje de piso de boca. Biopsia de mucosa bucal o piso de boca, sutura de boca</t>
  </si>
  <si>
    <t>03.09.05</t>
  </si>
  <si>
    <t>03.09.06</t>
  </si>
  <si>
    <t>Exéresis de lesión benigna de piso de boca</t>
  </si>
  <si>
    <t>03.09.07</t>
  </si>
  <si>
    <t>Exéresis endooral de tumor benigno</t>
  </si>
  <si>
    <t>03.09.08</t>
  </si>
  <si>
    <t>Exéresis endooral de tumor maligno</t>
  </si>
  <si>
    <t>03.09.09</t>
  </si>
  <si>
    <t>Exéresis endooral de tumor con resección ósea</t>
  </si>
  <si>
    <t>03.09.10</t>
  </si>
  <si>
    <t>---------------------0--------------------------</t>
  </si>
  <si>
    <t>12.15.09</t>
  </si>
  <si>
    <t>Escisión de ganglión</t>
  </si>
  <si>
    <t>AMPUTACIONES Y DESARTICULACIONES</t>
  </si>
  <si>
    <t>12.16.01</t>
  </si>
  <si>
    <t>Interescapulotorácica</t>
  </si>
  <si>
    <t>12.16.02</t>
  </si>
  <si>
    <t>Hombro</t>
  </si>
  <si>
    <t>12.16.03</t>
  </si>
  <si>
    <t>Brazo, codo, antebrazo, muñeca, mano</t>
  </si>
  <si>
    <t>12.16.04</t>
  </si>
  <si>
    <t>Interilioabdominal</t>
  </si>
  <si>
    <t>12.16.05</t>
  </si>
  <si>
    <t>Cadera</t>
  </si>
  <si>
    <t>12.16.06</t>
  </si>
  <si>
    <t>Muslo o rodilla</t>
  </si>
  <si>
    <t>12.16.07</t>
  </si>
  <si>
    <t>Pierna o pie</t>
  </si>
  <si>
    <t>12.16.08</t>
  </si>
  <si>
    <t>Dedo de mano o pie</t>
  </si>
  <si>
    <t>12.16.09</t>
  </si>
  <si>
    <t>Hemipelvectomía</t>
  </si>
  <si>
    <t>Códigos</t>
  </si>
  <si>
    <t>Honorarios</t>
  </si>
  <si>
    <t>Gastos</t>
  </si>
  <si>
    <t>Descripción</t>
  </si>
  <si>
    <t>Nivel</t>
  </si>
  <si>
    <t>Total U.Q</t>
  </si>
  <si>
    <t>Total U.GQ</t>
  </si>
  <si>
    <t>Sutura de Herida Cortante.Sin interesar áreas nobles</t>
  </si>
  <si>
    <t>Incisión y drenaje de absceso superficial, hidrosadenitis, antrax</t>
  </si>
  <si>
    <t>Extracción de cuerpo extraño subdérmico</t>
  </si>
  <si>
    <t>Exéresis de lesiones dérmicas u subdérmicas congénitas, inflamatorias o tumorales benignas (nevus, verrugas, quiste dermoide, neurofibroma, pilomatrixoma, antrax etc.(por unidad menor de 3 cm</t>
  </si>
  <si>
    <t>Sutura de herida mayor de 5 cm o que interese zonas nobles (párpados, vía lagrimal, genitales)</t>
  </si>
  <si>
    <t>Sutura de herida mayor de 5 cm o que interese zonas nobles independiente de su longitud o sin cierre plástico por colgajo</t>
  </si>
  <si>
    <t>Zeteplastia</t>
  </si>
  <si>
    <t>Exéresis de lipoma - Lesiones mayores de 3 cm</t>
  </si>
  <si>
    <t>Exéresis amplia de lesión de piel con margen de seguridad incluyendo reparación plástica</t>
  </si>
  <si>
    <t>Sutura de herida en cara sin interesar áreas nobles</t>
  </si>
  <si>
    <t>Sutura de herida en cara que interese áreas nobles (párpados, vía lagrimal)</t>
  </si>
  <si>
    <t>Frenulotomía lingual</t>
  </si>
  <si>
    <t>Exéresis de tubérculo preauricular</t>
  </si>
  <si>
    <t>Sutura de lengua</t>
  </si>
  <si>
    <t>Canalización venosa basílica, cefálica o safena</t>
  </si>
  <si>
    <t>Canalización venosa periférica en lactantes o recién nacido</t>
  </si>
  <si>
    <t>Colocación de cateter portal implantable port-a-cath y similares</t>
  </si>
  <si>
    <t xml:space="preserve">Colocación de cateter venoso central o semiimplantable via yugular externa, interna o sublavia-en pacientes menores de 3 años </t>
  </si>
  <si>
    <t>Para  planes  Planes  Con  Hab. Privada   se  Agrega $ 1122 por  dia</t>
  </si>
  <si>
    <t>Valores    Abril  2013</t>
  </si>
  <si>
    <t>.Practicas que no incluya el presente modulo (Laboratorio, Transfusiones, Rx, Ecografia, Eco Doppler, TAC, RMN, Dialisis, etc)</t>
  </si>
  <si>
    <t>MODULO DE CIRUGIAS BARIATRICAS</t>
  </si>
  <si>
    <t>ANEXO XXVII</t>
  </si>
  <si>
    <t>Como única consulta por año y por afiliado en la que se incluye:</t>
  </si>
  <si>
    <t>VIAS BILIARES</t>
  </si>
  <si>
    <t>32   .26  .01</t>
  </si>
  <si>
    <t>.08  .07  .08</t>
  </si>
  <si>
    <t>COLECISTOSTOMIA</t>
  </si>
  <si>
    <t>32   .26  .02</t>
  </si>
  <si>
    <t>.08  .07  .09</t>
  </si>
  <si>
    <t>32   .26  .03</t>
  </si>
  <si>
    <t>32   .26  .04</t>
  </si>
  <si>
    <t>.08  .07  .10</t>
  </si>
  <si>
    <t>32   .26  .05</t>
  </si>
  <si>
    <t>.08  .07  .14</t>
  </si>
  <si>
    <t>COLECISTECTOMIA CON COLEDOCOTOMIA</t>
  </si>
  <si>
    <t>PAPILOTOMIA CON O SIN COLECISTECTOMIA</t>
  </si>
  <si>
    <t>REOPERACION SOBRE VIA BILIAR U OPERACIONES REPARADORA DE LA VIA BILIAR</t>
  </si>
  <si>
    <t>RABDOMIOSARCOMA DE VIA BILIAR (INCLUYE DERIVACION DE VIA DIGESTIVA)</t>
  </si>
  <si>
    <t>32   .26  .06</t>
  </si>
  <si>
    <t>PANCREAS</t>
  </si>
  <si>
    <t>ESCISION LOCAL DE LESION DE PANCREAS (ADENOMA‐SECUESTRECTOMIA) DRENAJE DE SEUDOQUISTE</t>
  </si>
  <si>
    <t>32   .27  .01</t>
  </si>
  <si>
    <t>.08  .08  .03</t>
  </si>
  <si>
    <t>32   .27  .02</t>
  </si>
  <si>
    <t>.08  .08  .05</t>
  </si>
  <si>
    <t>32   .27  .03</t>
  </si>
  <si>
    <t>.08  .08  .02</t>
  </si>
  <si>
    <t>32   .27  .04</t>
  </si>
  <si>
    <t>.08  .08  .04</t>
  </si>
  <si>
    <t>SUTURA DE PANCREAS‐ BIOPSIA DE PANCREAS</t>
  </si>
  <si>
    <t>32   .27  .05</t>
  </si>
  <si>
    <t>.08  .08  .01</t>
  </si>
  <si>
    <t>ANASTOMOSIS PANCREATO DIGESTIVA (DERIVACION INTERNA DE SEUDO QUISTE DE PANCREAS) PANCREATOGASTROSTOMIA. PANCREATOYEYUNOSTOMIA CISTOGASTROSTOMIA Y CISTOYEYUNOSTOMIA</t>
  </si>
  <si>
    <t>PANCREATECTOMIA 95% POR HIPOGLUCEMIA. HIPERINSULINEMIA O POR TUMOR. PANCREATECTOMIA CORPORO‐CAUDAL</t>
  </si>
  <si>
    <t>DUODENOPANCREATECTOMIA</t>
  </si>
  <si>
    <t>BAZO</t>
  </si>
  <si>
    <t>32   .28  .01</t>
  </si>
  <si>
    <t>.08  .09  .02</t>
  </si>
  <si>
    <t>PUNCION ESPLENICA. ESPLENOPORTOGRAFIA.</t>
  </si>
  <si>
    <t>32   .28  .02</t>
  </si>
  <si>
    <t>.08  .09  .01</t>
  </si>
  <si>
    <t>32   .28  .03</t>
  </si>
  <si>
    <t>32   .28  .04</t>
  </si>
  <si>
    <t>ESPLENECTOMIA</t>
  </si>
  <si>
    <t>32   .28  .05</t>
  </si>
  <si>
    <t>ESPLENECTOMIA SEGMENTARIA</t>
  </si>
  <si>
    <t>ESPLENORRAFIA</t>
  </si>
  <si>
    <t>ESPLENOPEXIA POR BAZO NOMADE</t>
  </si>
  <si>
    <t>RIÑON Y VIA URINARIA</t>
  </si>
  <si>
    <t>32   .29  .01</t>
  </si>
  <si>
    <t>.10  .01  .09</t>
  </si>
  <si>
    <t>PUNCION BIOPSIA RENAL</t>
  </si>
  <si>
    <t>32   .29  .02</t>
  </si>
  <si>
    <t>32   .29  .03</t>
  </si>
  <si>
    <t>.10  .02  .09</t>
  </si>
  <si>
    <t>32   .29  .04</t>
  </si>
  <si>
    <t>.10  .03  .05</t>
  </si>
  <si>
    <t>32   .29  .05</t>
  </si>
  <si>
    <t>.10  .02  .08</t>
  </si>
  <si>
    <t>32   .29  .06</t>
  </si>
  <si>
    <t>.10  .01  .07</t>
  </si>
  <si>
    <t>32   .29  .07</t>
  </si>
  <si>
    <t>.10  .01  .02</t>
  </si>
  <si>
    <t>32   .29  .08</t>
  </si>
  <si>
    <t>.10  .01  .04</t>
  </si>
  <si>
    <t>32   .29  .09</t>
  </si>
  <si>
    <t>.10  .01  .10</t>
  </si>
  <si>
    <t>PIELOGRAFIA PERCUTANEA</t>
  </si>
  <si>
    <t>32   .29  .10</t>
  </si>
  <si>
    <t>PUNCION VESICAL</t>
  </si>
  <si>
    <t>32   .29  .11</t>
  </si>
  <si>
    <t>MEATOTOMIA</t>
  </si>
  <si>
    <t>32   .29  .12</t>
  </si>
  <si>
    <t>.10  .02  .04</t>
  </si>
  <si>
    <t>VESICOSTOMIA A CIELO ABIERTO. SUTURA VESICAL</t>
  </si>
  <si>
    <t>32   .29  .13</t>
  </si>
  <si>
    <t>.10  .02  .01</t>
  </si>
  <si>
    <t>LUMBOTOMIA EXPLORADORA. DRENAJE PERIRRENAL. BIOPSIA A CIELO ABIERTO</t>
  </si>
  <si>
    <t>32   .30  .01</t>
  </si>
  <si>
    <t>.10  .01  .14</t>
  </si>
  <si>
    <t>LAPAROTOMIA POR TRAUMA RENAL, HEMATOMA RETROPERITONEAL</t>
  </si>
  <si>
    <t>32   .30  .02</t>
  </si>
  <si>
    <t>FISTULA LUMBAR POST‐NEFRECTOMIA. SUTURA RENAL</t>
  </si>
  <si>
    <t>32   .30  .03</t>
  </si>
  <si>
    <t>.10  .02  .05</t>
  </si>
  <si>
    <t>REIMPLANTE ‐URETEROVESICAL POR CUALQUIER TECNICA</t>
  </si>
  <si>
    <t>ESTENOSIS URETEROPIELICA POR CUALQUIER TECNICA</t>
  </si>
  <si>
    <t xml:space="preserve"> - Derechos quirúrgicos </t>
  </si>
  <si>
    <t xml:space="preserve">No está incluido en los valores de éstas cirugias, lo siguiente : </t>
  </si>
  <si>
    <t xml:space="preserve"> - Medicamentos </t>
  </si>
  <si>
    <t xml:space="preserve"> - Material descartable</t>
  </si>
  <si>
    <t xml:space="preserve"> - Honorarios del anestesísta</t>
  </si>
  <si>
    <t xml:space="preserve"> - Prótesis</t>
  </si>
  <si>
    <t xml:space="preserve"> - Otras prácticas</t>
  </si>
  <si>
    <t xml:space="preserve"> - Internación  ( gasto pensión o día cama )</t>
  </si>
  <si>
    <t>NO SE ACEPTA</t>
  </si>
  <si>
    <t>ELECTROFISIOLOGÍA</t>
  </si>
  <si>
    <t>MÓDULOS DE INTERVENCIONES ELECTROFISIOLÓGICAS</t>
  </si>
  <si>
    <t>UNIDAD GALENO ELECTRO-FISIOLOGÍA</t>
  </si>
  <si>
    <t>UNIDAD GASTO QUIRÚRGICO</t>
  </si>
  <si>
    <t>Ablación por catéter por radiofrecuencua</t>
  </si>
  <si>
    <t>Estudio electrofisiológico del Haz de His</t>
  </si>
  <si>
    <t>Cardioversión eléctrica</t>
  </si>
  <si>
    <t>Aislamiento eléctrico de venas pulmonares</t>
  </si>
  <si>
    <t>Tilt Table Test</t>
  </si>
  <si>
    <t>Programación de marcapasos, Cardiodesfribiladores, Resincronizadores cardíacos</t>
  </si>
  <si>
    <t>MÓDULOS DE IMPLANTE DE DISPOSITIVOS CARDÍACOS</t>
  </si>
  <si>
    <t>UNIDAD GALENO CCVP</t>
  </si>
  <si>
    <t>Implante de marcapaso Recolocación de marcapaso</t>
  </si>
  <si>
    <t>Plastica de bolsillo de marcapaso</t>
  </si>
  <si>
    <t>Implante de marcapaso unicameral</t>
  </si>
  <si>
    <t>Implante de marcapaso bicameral</t>
  </si>
  <si>
    <t>Implante de cardiodesfribiladores</t>
  </si>
  <si>
    <t>Implante de resincronizadores cardíacos</t>
  </si>
  <si>
    <t>Implante de marcapasos epicárdicos</t>
  </si>
  <si>
    <t>LAS URGENCIAS TIENEN UN RECARGO DEL 20%</t>
  </si>
  <si>
    <t>DICHAS PRÁCTICAS DEBEN SER REALIZADAS POR MÉDICO CON ESPECIALIDAD EN ELECTROFISIOLOGÍA CERTIFICADA POR SADEC, FAC Y/O SAC.</t>
  </si>
  <si>
    <t>UNIDADES DE GASTO QUIRÚRGICO</t>
  </si>
  <si>
    <t>Los módulos precedentes incluyen: Honorarios del Cirujano y uso de quirófano. Excluyen: Honorarios del anestesista, medicamentos  , sala de recuperación hasta 2 horas, 30% del valor de la habitacón compartida y sala de recuperación hasta 8 horas, 50% del valor de la habitación compartida. Las prácticas ambulatorias tales como: Sesiones Esclerosantes y Laser Transdérmico serán abonadas en forma particular por el afiliado al profesional actuante.</t>
  </si>
  <si>
    <t>Valor Junio 2014</t>
  </si>
  <si>
    <t>Valores Junio 2014</t>
  </si>
  <si>
    <t>VALORES JUNIO 2014</t>
  </si>
  <si>
    <t>Esplenectomía segmentaria</t>
  </si>
  <si>
    <t>08.09.04</t>
  </si>
  <si>
    <t>Sutura parenquimatosa (esplenorrafia). Esplenopexia</t>
  </si>
  <si>
    <t>08.09.60</t>
  </si>
  <si>
    <t>Derivación aorto bifemoral (con o sin simpaticectomía)</t>
  </si>
  <si>
    <t>07.04.05</t>
  </si>
  <si>
    <t xml:space="preserve">Escarectomia por decubito (por sesion )     </t>
  </si>
  <si>
    <t>Max. Superior Retro o Pronasia</t>
  </si>
  <si>
    <t>Hernioplastia inguinal, crural, epigástrica, umbilical, obturatriz, etc.</t>
  </si>
  <si>
    <t>08.02.05</t>
  </si>
  <si>
    <t xml:space="preserve">Hernioplastia  inguinal crural bilateral                 </t>
  </si>
  <si>
    <t>3x2</t>
  </si>
  <si>
    <t>08.02.06</t>
  </si>
  <si>
    <t>Eventración, hernia recidivada</t>
  </si>
  <si>
    <t>08.02.07</t>
  </si>
  <si>
    <t>Cierre de la pared abdominal por evisceración</t>
  </si>
  <si>
    <t>08.02.08</t>
  </si>
  <si>
    <t>Laparotomía exploradora, con o sin toma de biopsia</t>
  </si>
  <si>
    <t>08.02.09</t>
  </si>
  <si>
    <t>Enterolisis</t>
  </si>
  <si>
    <t>08.02.10</t>
  </si>
  <si>
    <t>Laparoscopía exploradora, con o sin toma biopsia</t>
  </si>
  <si>
    <t>08.02.12</t>
  </si>
  <si>
    <t>Peritoneocentesis evacuadora, diagnóstica, para neumoperitoneo o retroneumoperitoneo</t>
  </si>
  <si>
    <t>08.02.13</t>
  </si>
  <si>
    <t>Escisión de tumor retroperitoneal (excluidos el riñón y suprarrenal)</t>
  </si>
  <si>
    <t>Colocación de implante secundario</t>
  </si>
  <si>
    <t>Extirpación tumor orbitario(con o sin resección ósea)</t>
  </si>
  <si>
    <t>Excenteración orbitaria</t>
  </si>
  <si>
    <t>Biopsia de órbita</t>
  </si>
  <si>
    <t>OPERACIONES DE LA VIA LAGRIMAL</t>
  </si>
  <si>
    <t>Sondaje lagrimal bajo anestesia gral.(no incluye anestesia ni sus gastos)</t>
  </si>
  <si>
    <t>Oclusión,cauterización, taponamiento punto lagrimal(no incluye punctum plug)</t>
  </si>
  <si>
    <t>Estricturotomóa con colocación de silicon</t>
  </si>
  <si>
    <t>Reconstrucción post traumática de vía lagrimal</t>
  </si>
  <si>
    <t>Dacreocistorinostomía</t>
  </si>
  <si>
    <t>Dacreocistorinostomía c/ tubo de Jones(no incluye tubo)</t>
  </si>
  <si>
    <t>Protectomía por vía transanal o posterior (incluye colostomía)</t>
  </si>
  <si>
    <t>08.05.12</t>
  </si>
  <si>
    <t>Proctectomía con prostatectomía o colpectomía (incluye colostomía)</t>
  </si>
  <si>
    <t>08.05.13</t>
  </si>
  <si>
    <t>Proctotomía o sigmoideotomía por vía abdominal</t>
  </si>
  <si>
    <t>08.05.18</t>
  </si>
  <si>
    <t>Proctorrafia. Cierre de fístula rectovaginal o rectouretral (vía transanal o perineal)</t>
  </si>
  <si>
    <t>08.05.19</t>
  </si>
  <si>
    <t>Prolapso rectal: proctopexia por vía abdominal</t>
  </si>
  <si>
    <t>08.05.20</t>
  </si>
  <si>
    <t>03.05.16</t>
  </si>
  <si>
    <t xml:space="preserve"> Preparacion de colgajo tubulado, en 1 o 2 tiempos  </t>
  </si>
  <si>
    <t xml:space="preserve"> 13.02.03 </t>
  </si>
  <si>
    <t xml:space="preserve"> Adelgazamiento de piel y trasplante de grasa </t>
  </si>
  <si>
    <t xml:space="preserve"> 13.02.04 </t>
  </si>
  <si>
    <t xml:space="preserve"> Cierre plastico de herida por colgajo (no en cara)  </t>
  </si>
  <si>
    <t xml:space="preserve"> 13.02.05 </t>
  </si>
  <si>
    <t xml:space="preserve"> Transporte de tubo (p/tiempo operatorio) </t>
  </si>
  <si>
    <t xml:space="preserve"> 13.02.06 </t>
  </si>
  <si>
    <t>Abdominal - 18.01.12</t>
  </si>
  <si>
    <t>Hepat. Biliar - 18.01.13</t>
  </si>
  <si>
    <t>Vesical - 18.01.14</t>
  </si>
  <si>
    <t>Renal - 18.01.16</t>
  </si>
  <si>
    <t>Mamografía Bilateral - 34.06.01 x 2</t>
  </si>
  <si>
    <t>Mamografía Unilateral - 34.06.01</t>
  </si>
  <si>
    <t>ECOGRAFIAS  DE  URGENCIA  AL  VALOR  PACTADO  SE  AGREGA  20%</t>
  </si>
  <si>
    <t>PRÁCTICAS NO NOMENCLADAS</t>
  </si>
  <si>
    <t>Transvaginal - 18.01.22</t>
  </si>
  <si>
    <t>Muscular - 18.01.23</t>
  </si>
  <si>
    <t>Partes Blandas-</t>
  </si>
  <si>
    <t>Parótidas - 18.01.26</t>
  </si>
  <si>
    <t>Ecografia de Cadera</t>
  </si>
  <si>
    <t>Eco Doppler Color ginecologico-obstetrico</t>
  </si>
  <si>
    <t>Eco Doppler Color ( otras Regiones y Miembros)</t>
  </si>
  <si>
    <t xml:space="preserve">Eco   4D  o  3D </t>
  </si>
  <si>
    <t>Ecografia T/N</t>
  </si>
  <si>
    <t>Punciones con guía estereotáxica</t>
  </si>
  <si>
    <t>Marcaciones con guía estereotáxica</t>
  </si>
  <si>
    <t>ANATOMÍA PATOLÓGICA</t>
  </si>
  <si>
    <t>Los aranceles incluyen la totalidad de honorarios, derechos y material necesario para el estudio anatomopatológico.</t>
  </si>
  <si>
    <t>MODULO A  15.01.02</t>
  </si>
  <si>
    <t>Comprende: Pieza operatoria simple, Biopsia incisional , tomas endoscopias de un órgano, Citología seriada o no seriada extraginecológica .</t>
  </si>
  <si>
    <t>MODULO B  15.01.03</t>
  </si>
  <si>
    <t xml:space="preserve">Pieza operatoria ampliada oncológica. Estudios Seriados de Pieza operatoria </t>
  </si>
  <si>
    <t>MODULO C  15.01.04</t>
  </si>
  <si>
    <t>Biopsia por congelación exclusivamente. Citología intraoperatoria o control del material obtenido por PAAF guiada por imágenes.</t>
  </si>
  <si>
    <t>MODULO D  15.01.08</t>
  </si>
  <si>
    <t>Autopsia del neonato hasta un año de edad con autorización expresa de auditoría médica.</t>
  </si>
  <si>
    <t>MODULO F  15.01.06  y  15.01.07</t>
  </si>
  <si>
    <t>Citología exfoliativa ginecológica, funcional u oncológica.</t>
  </si>
  <si>
    <t>HEMOTERAPIA</t>
  </si>
  <si>
    <t>Mastectomìa subcutànea  (adenomastectomìa) en hombre</t>
  </si>
  <si>
    <t>OPERACIONES EN LAS ARTERIAS Y VENAS DE LA CAVIDAD ABDOMINOPELVIANA</t>
  </si>
  <si>
    <t>07.04.01</t>
  </si>
  <si>
    <t>Tratamiento quirúrgico por cualquier vía del aneurisma de la aorta abdominal (no complicado)</t>
  </si>
  <si>
    <t>07.04.02</t>
  </si>
  <si>
    <t>Cirugía de las ramas viscerales de la Aorta Abdominal y Troncos Iliacos por vía abdominal: Puentes vasculares (“by pass”). Aneurismas. Fístula arteriovenosa</t>
  </si>
  <si>
    <t>07.04.03</t>
  </si>
  <si>
    <t>Derivación aorto o ilíacofemoral unilateral (con o sin simpaticectomía)</t>
  </si>
  <si>
    <t>07.04.04</t>
  </si>
  <si>
    <t>En caso de suturas multilp.el primero al 100% (Honor. y Gastos)y los restantes 75% honor. Y 50% en gastos</t>
  </si>
  <si>
    <t>Dermabración - Por tratamiento zonal</t>
  </si>
  <si>
    <t>Injerto “Pinch”. Por sesión operatoria</t>
  </si>
  <si>
    <t>Tumores (ameloblastoma, quiste dentígero,etc) Resección en bloque</t>
  </si>
  <si>
    <t>Escisión radical de glándula submaxilar para tratamiento. De patología benigna. Parcial o total</t>
  </si>
  <si>
    <t>Incisión y drenaje de glándula salival mayor. Extirpación de cálculo ductal intraoral</t>
  </si>
  <si>
    <t>Glándulas salivales menores. Extirpación de ránula, tumores, mucoceles</t>
  </si>
  <si>
    <t>Escisión ampliada de mucosa yugal y reconstrucción inmediata.</t>
  </si>
  <si>
    <t>Glosotomía con drenaje de absceso Exéresis de cuerpo extraño. Sección de frenillo lingual. Sutura o biopsia de lengua</t>
  </si>
  <si>
    <t>03.11.06</t>
  </si>
  <si>
    <t>Exéresis de lengua oral y faríngea</t>
  </si>
  <si>
    <t>OPERACIONES EN EL PALADAR Y LA ÚVULA</t>
  </si>
  <si>
    <t>03.12.01</t>
  </si>
  <si>
    <t>03.12.02</t>
  </si>
  <si>
    <t>Resección parcial de paladar por lesión benigna</t>
  </si>
  <si>
    <t>03.12.03</t>
  </si>
  <si>
    <t>Resección total de paladar</t>
  </si>
  <si>
    <t>03.12.04</t>
  </si>
  <si>
    <t>ANEXO VIII</t>
  </si>
  <si>
    <t xml:space="preserve">MÓDULOS DE PRÁCTICAS DE HEMOTERAPIA </t>
  </si>
  <si>
    <t>TRANSFUSIONES  -  Codigo: 24.42.01</t>
  </si>
  <si>
    <t>(Sangre, Glóbulos rojos, plasma, crioprecipitados o plaquetas)</t>
  </si>
  <si>
    <t>Incluye:</t>
  </si>
  <si>
    <t>Excluye:</t>
  </si>
  <si>
    <t>Material descartable, todo tipo de Aféresis y filtros para desleucocitar.-</t>
  </si>
  <si>
    <t>ESTUDIO INMUNOHEMATOLOGICO  -    Codigo: 24.42.02</t>
  </si>
  <si>
    <t>Laringotomía mediana e inferior, laringofisura, tirotomía, cricotirotomía,laringorrafía</t>
  </si>
  <si>
    <t xml:space="preserve">3 </t>
  </si>
  <si>
    <t>03.06.07</t>
  </si>
  <si>
    <t>Incisión y drenaje de laringe, absceso, pericondritis</t>
  </si>
  <si>
    <t xml:space="preserve">2 </t>
  </si>
  <si>
    <t>03.06.08</t>
  </si>
  <si>
    <t>Tratamiento endoscópico de tumor o estenosis traqueal o bronquial</t>
  </si>
  <si>
    <t>05.03.06</t>
  </si>
  <si>
    <t>Colocación de dilatadores autoexpandibles de la luz traqueal o bronquial</t>
  </si>
  <si>
    <t>05.03.07</t>
  </si>
  <si>
    <t>OPERACIONES SOBRE EL PULMÓN, LA PLEURA Y EL MEDIASTINO</t>
  </si>
  <si>
    <t>05.04.01</t>
  </si>
  <si>
    <t>Valores Enero 2012</t>
  </si>
  <si>
    <t xml:space="preserve">  ADULTO/CORONARIO/PEDIATRICO (CON o SIN ARM)</t>
  </si>
  <si>
    <t xml:space="preserve"> DIA TERAPIA INTERMEDIA ADULTO/CORONARIO/PEDIATRICA </t>
  </si>
  <si>
    <t>Datos objetivos para determinar pacientes de alto riesgo:</t>
  </si>
  <si>
    <t>UNIDADES GALENO</t>
  </si>
  <si>
    <t>Comprende el acto de punción aspiración con aguja fina (PAF) de cualquier órgano sin el auxilio de metodología de diagnóstico por imágenes y la toma de biopsia. Este módulo no incluye el estudio cito o histopatológico del material obtenido, por lo que este modulo debe invariablemente facturarse unido a un modulo A.</t>
  </si>
  <si>
    <t>MODULO F.  15.01.17</t>
  </si>
  <si>
    <t>Gingivectomía por lesiones no tumorales</t>
  </si>
  <si>
    <t>03.07.04</t>
  </si>
  <si>
    <t xml:space="preserve"> 42.01.01</t>
  </si>
  <si>
    <t>42.03.01</t>
  </si>
  <si>
    <t xml:space="preserve"> 42.03.03</t>
  </si>
  <si>
    <t>Tratamiento quirúrgico de la agenesia vaginal por procedimientos no visceroplásticos</t>
  </si>
  <si>
    <t>11.03.03</t>
  </si>
  <si>
    <t>Colporrafia anterior y/o posterior, con o sin amputación de cuello, con o sin corrección de retroversión uterina, con o sin perineorrafia Incluye tratamiento de la incontinencia de orina</t>
  </si>
  <si>
    <t>11.03.04</t>
  </si>
  <si>
    <t>Colporrafía por herida, desgarro, etc. (fuera del parto)</t>
  </si>
  <si>
    <t>11.03.05</t>
  </si>
  <si>
    <t>Colporrafía posterior con reconstrucción del esfínter anal (desgarro perineal complicado)</t>
  </si>
  <si>
    <t>11.03.06</t>
  </si>
  <si>
    <t>Colpopexia por vía abdominal</t>
  </si>
  <si>
    <t>11.03.07</t>
  </si>
  <si>
    <t>Colpopexia combinada (por vía abdominal y vaginal)</t>
  </si>
  <si>
    <t>11.03.08</t>
  </si>
  <si>
    <t>Colpocleisis completa o parcial</t>
  </si>
  <si>
    <t>11.03.09</t>
  </si>
  <si>
    <t>Colpotomía: vaginotomía de drenaje (absceso pelviano). Escisión local de lesión de vagina</t>
  </si>
  <si>
    <t>11.03.10</t>
  </si>
  <si>
    <t>Vaginismo (operación de Pozzi). Resección de tabique vaginal</t>
  </si>
  <si>
    <t>11.03.11</t>
  </si>
  <si>
    <t>Escarotomía, incisión descompresiva, escaretomía simple</t>
  </si>
  <si>
    <t>Max.sup. Retro. O Pronasia.</t>
  </si>
  <si>
    <t>6X2</t>
  </si>
  <si>
    <t>Osteotomia facial s/Neurocirugía por malfor.</t>
  </si>
  <si>
    <t>Osteotomia facial c/Neurocirugía por malfor.</t>
  </si>
  <si>
    <t>7X2</t>
  </si>
  <si>
    <t>Craneoplastia con o sin injerto oseo</t>
  </si>
  <si>
    <t>13.03.00       TRATAMIENTO DE QUEMADURAS </t>
  </si>
  <si>
    <t xml:space="preserve">Atenc. Ptes c/quemaduras de 2 y 3 grados hasta 5% de sup. Corporal (tome o no zonas funsionales) </t>
  </si>
  <si>
    <t xml:space="preserve">Atenc. Ptes c/quemaduras de 2 y 3 grados hasta más 5% de sup. Corporal  </t>
  </si>
  <si>
    <t>Los aranceles de los cód. 13.03.01,13.03.02 y 13.03.03 son por sesión, quedando excluidas de las normas del N.N.</t>
  </si>
  <si>
    <t>ANEXO XIX</t>
  </si>
  <si>
    <t>ANEXO XX</t>
  </si>
  <si>
    <t>ANEXO XXI</t>
  </si>
  <si>
    <t>ANEXO XXIII</t>
  </si>
  <si>
    <t>Para  planes  Planes  Con  Hab. Privada   se  Agrega $1,584,00 por  dia</t>
  </si>
  <si>
    <t>• También tendrán ese adicional, previa autorización de la institución administradora en los gastos de salud, las operaciones realizadas en pacientes con obesidad extrema (más de 40 de Índice de Masa Corporal), en áreas con secuelas de radioterapia en cir</t>
  </si>
  <si>
    <t>Valores    Mayo 2014</t>
  </si>
  <si>
    <t>Preparación del colgajo y cierre plástico por rotación en un tiempo</t>
  </si>
  <si>
    <t>Colgajo Miocutáneo (no en cara)</t>
  </si>
  <si>
    <t>Colgajo Miocutáneo (en cara)</t>
  </si>
  <si>
    <t>·         Medicamento de Anestesista.</t>
  </si>
  <si>
    <t xml:space="preserve">·         Prótesis. </t>
  </si>
  <si>
    <r>
      <t xml:space="preserve"> (</t>
    </r>
    <r>
      <rPr>
        <u val="single"/>
        <sz val="10"/>
        <rFont val="Arial"/>
        <family val="2"/>
      </rPr>
      <t>Excluye:</t>
    </r>
    <r>
      <rPr>
        <sz val="10"/>
        <rFont val="Arial"/>
        <family val="2"/>
      </rPr>
      <t>Material radiactivo)</t>
    </r>
  </si>
  <si>
    <r>
      <t>Normas de Trabajo</t>
    </r>
    <r>
      <rPr>
        <b/>
        <sz val="10"/>
        <rFont val="Arial"/>
        <family val="2"/>
      </rPr>
      <t>:</t>
    </r>
  </si>
  <si>
    <r>
      <t xml:space="preserve">3)      28.01.20 Indicada a pacientes EPOC que deberàn someterse a acto quirùrgico abdominal o toràcico que implique o no neumonectomìa parcial o total y que deba realizarse con Anestesia General: comprende la evaluaciòn pulmonar prequirùrgica de un paciente con espirometrìa, evaluaciòn de la gasometrìa arterial (el anàlisis lo realiza y factura el bioquìmico) y llenado de formulario de factores de </t>
    </r>
    <r>
      <rPr>
        <b/>
        <sz val="10"/>
        <rFont val="Arial"/>
        <family val="2"/>
      </rPr>
      <t>riesgo</t>
    </r>
    <r>
      <rPr>
        <sz val="10"/>
        <rFont val="Arial"/>
        <family val="2"/>
      </rPr>
      <t xml:space="preserve"> </t>
    </r>
    <r>
      <rPr>
        <b/>
        <sz val="10"/>
        <rFont val="Arial"/>
        <family val="2"/>
      </rPr>
      <t>pulmonares</t>
    </r>
    <r>
      <rPr>
        <sz val="10"/>
        <rFont val="Arial"/>
        <family val="2"/>
      </rPr>
      <t>.</t>
    </r>
  </si>
  <si>
    <t>Para toda prestación que se efectúe en quirófano, de pacientes ambulatorios o internados cuyo código de práctica tenga menos de 120 unidades de Gasto Quirúrgico, se aplicará para su facturación la cantidad de 120 Unidades de Gasto Quirúrgico.</t>
  </si>
  <si>
    <t>NUTRICION</t>
  </si>
  <si>
    <t>19.01.01</t>
  </si>
  <si>
    <t>CONSULTA</t>
  </si>
  <si>
    <t>19.01.02</t>
  </si>
  <si>
    <t>REGIMEN INDIVIDUAL CON PREPARACION DE MENU (AGREGAR)</t>
  </si>
  <si>
    <t>19.01.03</t>
  </si>
  <si>
    <t>CONSULTA DE CONTROL</t>
  </si>
  <si>
    <t>Escisión de labios mayores, labios menores, de glándulas de Bartholino,de glándulas de Skene, clitoridectomía</t>
  </si>
  <si>
    <t>11.03.15</t>
  </si>
  <si>
    <t>Himenotomía. Incisión y drenaje de vulva, glándula de Bartholino,glándulas de Skene (absceso)</t>
  </si>
  <si>
    <t>11.03.16</t>
  </si>
  <si>
    <t>Episiorrafía, perineorrafía o episisoperineorrafía (fuera de parto)</t>
  </si>
  <si>
    <t>11.03.17</t>
  </si>
  <si>
    <t>Perineoplastía, episioperineoplastía</t>
  </si>
  <si>
    <t>OPERACIONES OBSTÉTRICAS</t>
  </si>
  <si>
    <t>11.04.02</t>
  </si>
  <si>
    <t>Evacuación uterina en el segundo trimestre del embarazo, con mecanismo de parto</t>
  </si>
  <si>
    <t>11.04.04</t>
  </si>
  <si>
    <t>11.04.05</t>
  </si>
  <si>
    <t>.    Mayores de 75 años</t>
  </si>
  <si>
    <t>.    Cirugias combinadas (Cirugia coronaria + Cirugia valyular)</t>
  </si>
  <si>
    <t>.    Tratamiento quirurgico de dos o mas valvulas</t>
  </si>
  <si>
    <t>.    Cirugias combinadas (Cirugia coronaria + endarterctomia carotidea)</t>
  </si>
  <si>
    <t>.    Reoperaciones (pacientes que hayan sido abordados por estereotomia)</t>
  </si>
  <si>
    <t>.    Cirugia de la endocarditis activa</t>
  </si>
  <si>
    <t>.    Cirugias del arco aortico (Aneurisma - Disecciones)</t>
  </si>
  <si>
    <t>.    Cirugias de emergencia</t>
  </si>
  <si>
    <t>1.3. ANEXO III - MÓDULOS DE CARDIOCIRUGÍAS</t>
  </si>
  <si>
    <t xml:space="preserve">1.4. ANEXO IV  - MÓDULOS DE HEMATOLOGÍA CLÍNICA </t>
  </si>
  <si>
    <t>1.5. ANEXO V - MÓDULOS ONCOLÓGICOS</t>
  </si>
  <si>
    <t>1.6. ANEXO VI - MÓDULOS DE PRÁCTICAS DE HEMOTERAPIA</t>
  </si>
  <si>
    <t>1.7. ANEXO VII - PRESTACIONES NO NOMENCLADAS Y ALTA COMPLEJIDAD</t>
  </si>
  <si>
    <t>1.7.1. ECOGRAFÍAS</t>
  </si>
  <si>
    <t>1.7.2. ACTO PUNCIÓN</t>
  </si>
  <si>
    <t>1.7.3. DOPPLER COLOR</t>
  </si>
  <si>
    <t>1.7.4. MAMOGRARÍAS</t>
  </si>
  <si>
    <t>1.7.5. TOMOGRAFÍAS</t>
  </si>
  <si>
    <t>1.7.6. DENSITOMETRÍA OSEA</t>
  </si>
  <si>
    <t>Pancreatectomía corpora caudal con o sin esplenectomía izquierda o derecha</t>
  </si>
  <si>
    <t>Colectomía Hartmann</t>
  </si>
  <si>
    <t>Quiste de hígado, bazo y retroperitoneales</t>
  </si>
  <si>
    <t>Esofagoplastia</t>
  </si>
  <si>
    <t>Hernia Hiatal</t>
  </si>
  <si>
    <t>Descorticación pulmonar</t>
  </si>
  <si>
    <t>Bullectomía</t>
  </si>
  <si>
    <t>Reseccciones pulmonares</t>
  </si>
  <si>
    <t>Vagotomía</t>
  </si>
  <si>
    <t>Simpatectomía  Videotoracoscópica</t>
  </si>
  <si>
    <t>Espofagoplastia (Heller + Door)</t>
  </si>
  <si>
    <t>Para  planes  Planes  Con  Hab. Privada   se  Agrega $1,200,00 por  dia</t>
  </si>
  <si>
    <t>MÓDULO CIRUGÍA CONVENCIONAL</t>
  </si>
  <si>
    <t>Tiroidectomia</t>
  </si>
  <si>
    <t>Prolapso</t>
  </si>
  <si>
    <t xml:space="preserve">Medicamentos y Material Descartable: Vicryl, Tubo Endotraquial,   </t>
  </si>
  <si>
    <t xml:space="preserve">pump set,Transfusiones. EIH, Otros análisis de laboratorio, ECG, </t>
  </si>
  <si>
    <t>Anatomía Patológica, etc., Honorarios de anestesista. El módulo no</t>
  </si>
  <si>
    <t>Para  planes  Planes  Con  Hab. Privada   se  Agrega $1,200,00 Por  dia</t>
  </si>
  <si>
    <t xml:space="preserve">NIVEL II: </t>
  </si>
  <si>
    <t>Hernioplastia</t>
  </si>
  <si>
    <t>Apendicectomia</t>
  </si>
  <si>
    <t>Hemorroidectomia</t>
  </si>
  <si>
    <t xml:space="preserve">Quiste de ovario </t>
  </si>
  <si>
    <t>Cuadrantectomía</t>
  </si>
  <si>
    <t>NIVEL III: (Previa autorización de presupuesto)</t>
  </si>
  <si>
    <t>Tumorectomía con vaciamiento axilar</t>
  </si>
  <si>
    <t>Histerectomía radical</t>
  </si>
  <si>
    <t>Vulvectomía radical</t>
  </si>
  <si>
    <t xml:space="preserve">MÓDULO DE HISTEROSCOPÍA   DIAGNÓSTICA </t>
  </si>
  <si>
    <t>Honorarios Equipo Quirúrgico</t>
  </si>
  <si>
    <t>TOTAL MODULO:</t>
  </si>
  <si>
    <t>MÓDULO DE HISTEROSCOPÍA OPERATORIA   TERAPÉUTICA</t>
  </si>
  <si>
    <t xml:space="preserve">MODULO GASTOS CIRUGIAS GENERALES CONVENCIONAL </t>
  </si>
  <si>
    <t>COLECISTECTOMIA</t>
  </si>
  <si>
    <t>TIROIDECTOMIA</t>
  </si>
  <si>
    <t>HERNIOPLASTIA</t>
  </si>
  <si>
    <t>HEMORROIDECTOMIA</t>
  </si>
  <si>
    <t>APENDICECTOMIA</t>
  </si>
  <si>
    <t>Derecho quirurgicos</t>
  </si>
  <si>
    <t>ARANCEL HONORARIOS PARA CIRUGIAS NO MODULADAS</t>
  </si>
  <si>
    <t>EVACUACION UTERINA</t>
  </si>
  <si>
    <t xml:space="preserve">VULVECTOMIA </t>
  </si>
  <si>
    <t>ESCISION DE LABIOS MAY-LABIOS MEN GLANDULA BARTHOLINO</t>
  </si>
  <si>
    <t xml:space="preserve">INCISION Y DRENAJE DE VULVA </t>
  </si>
  <si>
    <t>TIROIDECTOMA TOTAL</t>
  </si>
  <si>
    <t>PARATIROIDECTOMIA</t>
  </si>
  <si>
    <t>CIRUGIAS LAPARASCOPICA GENERALES</t>
  </si>
  <si>
    <t>PRESTACIONES DE URGENCIA</t>
  </si>
  <si>
    <t>Servicio de Ambulancias  (Traslados Internados y Ambulatorios)</t>
  </si>
  <si>
    <t>COLOCACION DE EXPANSORES TISULARES POR UNIDAD COLOCADA (TRATAMIENTO QUIRURGICO DE CICATRICES RETRACTILES Y NEVUS GIGANTES)</t>
  </si>
  <si>
    <t>32   .36  .10</t>
  </si>
  <si>
    <t>.13  .02  .06</t>
  </si>
  <si>
    <t>INJERTO DE PIEL CULTIVADA POR AREA</t>
  </si>
  <si>
    <t>BALNEOTERAPIA</t>
  </si>
  <si>
    <t>ESCISION DE ESCARA POSQUEMADURAS POR SESION Y POR CADA 10% DE SUPERFICIE CORPORAL</t>
  </si>
  <si>
    <t>INJERTO DE PIEL POR UNIDAD ESTETICA</t>
  </si>
  <si>
    <t>INJERTO DE PIEL EN MALLA POR AREA. HOMOINJERTO POR AREA</t>
  </si>
  <si>
    <t>TRATAMIENTO QUIRURGICO DE SINEQUIAS POSQUEMADURAS EN ZONASFUNCIONALES DE CUELLO Y ARTICULACIONES. AXILA, MUÑECA, DEDOS, CADERAS, RODILLA, TOBILLO (INCLUYE TOMA Y COLOCACION DE INJERTOS Y COLGAJOS)</t>
  </si>
  <si>
    <t>Consulta Quirúrgica Pediátrica:</t>
  </si>
  <si>
    <t>Código Nomenclador:</t>
  </si>
  <si>
    <t>32.37.01</t>
  </si>
  <si>
    <t>Valor: 50 GQ</t>
  </si>
  <si>
    <t>Interconsulta Quirúrgica pediátrica:</t>
  </si>
  <si>
    <t>32.37.02</t>
  </si>
  <si>
    <t>Valor:  100 GQ</t>
  </si>
  <si>
    <t>4. Tumores de hipófisis o Región Periselar por vía transcraneana</t>
  </si>
  <si>
    <t>9. Tumores intraventriculares</t>
  </si>
  <si>
    <t>10. By pass de alto flujo</t>
  </si>
  <si>
    <t>1. Tumores de la base de cráneo</t>
  </si>
  <si>
    <t>Valor</t>
  </si>
  <si>
    <t>Antrotomía, sinusotomía maxilar radical unilateral. Resto o tercero retenido en seno</t>
  </si>
  <si>
    <t>Antrotomía, sinusotomía maxilar radical bilateral</t>
  </si>
  <si>
    <t>Sinusotomía maxilar simple. Caldwell-Luc. Extracción cuerpo extraño</t>
  </si>
  <si>
    <t>Sinusotomía maxilar simple bilateral</t>
  </si>
  <si>
    <t xml:space="preserve">VALOR DEL MODULO: $ 3.300,00 </t>
  </si>
  <si>
    <t xml:space="preserve">VALOR DEL MODULO: $ 3.000,00 </t>
  </si>
  <si>
    <t>.08  .07  .13</t>
  </si>
  <si>
    <t>SUTURA HEPATICA CUALQUIERA FUERA LA CAUSA‐ HEPATECTOMIA PARCIAL EN CUÑA</t>
  </si>
  <si>
    <t>32   .25  .11</t>
  </si>
  <si>
    <t>.08  .07  .02</t>
  </si>
  <si>
    <t>QUISTE HIDATIDICO (ADVENTICECTOMIA, MARSUPIALIZACION) AMEBIANO, ABSESO HEPATICO</t>
  </si>
  <si>
    <t>Translocación macular *</t>
  </si>
  <si>
    <t>OPERACIONES DE ÓRBITA Y GLOBO OCULAR</t>
  </si>
  <si>
    <t>Inyección retrobulbar en quirófano</t>
  </si>
  <si>
    <t>Enucleación-Evisceración(no incluye prótesis)</t>
  </si>
  <si>
    <t>TRATAMIENTO DE FISTULAS VESICO‐RECTALES EN PACIENTE OPERADOS POR VIA ABDOMINOPERINEAL. (DESCENSO)</t>
  </si>
  <si>
    <t>ESTOMAGO</t>
  </si>
  <si>
    <t>COLOCACION DE BOTONES O SIMILARES PARA ALIMENTACION CON GASTROSTOMIA PREVIA</t>
  </si>
  <si>
    <t>32   .22  .01</t>
  </si>
  <si>
    <t>32   .22  .02</t>
  </si>
  <si>
    <t>32   .22  .03</t>
  </si>
  <si>
    <t>32   .22  .04</t>
  </si>
  <si>
    <t>.08  .03  .11</t>
  </si>
  <si>
    <t>32   .22  .05</t>
  </si>
  <si>
    <t>.08  .03  .08</t>
  </si>
  <si>
    <t>GASTROSTOMIAS</t>
  </si>
  <si>
    <t>32   .22  .06</t>
  </si>
  <si>
    <t>GASTROSTOMIA ENDOSCOPICA PERCUTANEA</t>
  </si>
  <si>
    <t>32   .22  .07</t>
  </si>
  <si>
    <t>.08  .03  .01</t>
  </si>
  <si>
    <t>CIERRE DE GASTROSTOMIA</t>
  </si>
  <si>
    <t>PILOROMIOTOMIA. PILOROPLASTIA</t>
  </si>
  <si>
    <t>CIERRE QUIRURGICO DE FISTULA GASTRICA. GASTRORRAFIA, EXTRACCION DE ‐BEZOAR ETC.</t>
  </si>
  <si>
    <t>DERIVACIONES INTERNAS, GASTROENTERICAS CUALQUIER TIPO. GASTRECTOMIA</t>
  </si>
  <si>
    <t>COLON</t>
  </si>
  <si>
    <t>32   .23  .01</t>
  </si>
  <si>
    <t>.08  .05  .23</t>
  </si>
  <si>
    <t>DRENAJE DE ABSCESO PERIRRECTAL O ABSCESO DE DOUGLAS</t>
  </si>
  <si>
    <t>32   .23  .02</t>
  </si>
  <si>
    <t>.08  .05  .24</t>
  </si>
  <si>
    <t>32   .23  .03</t>
  </si>
  <si>
    <t>.08  .05  .21</t>
  </si>
  <si>
    <t>COLOSTOMIA</t>
  </si>
  <si>
    <t>32   .23  .04</t>
  </si>
  <si>
    <t>PERITONITIS GENERALIZADA</t>
  </si>
  <si>
    <t>32   .23  .05</t>
  </si>
  <si>
    <t>.08  .05  .20</t>
  </si>
  <si>
    <t>32   .23  .06</t>
  </si>
  <si>
    <t>.08  .05  .19</t>
  </si>
  <si>
    <t>32   .23  .07</t>
  </si>
  <si>
    <t>.08  .05  .04</t>
  </si>
  <si>
    <t>32   .23  .08</t>
  </si>
  <si>
    <t>.08  .05  .02</t>
  </si>
  <si>
    <t>32   .23  .09</t>
  </si>
  <si>
    <t>.08  .05  .06</t>
  </si>
  <si>
    <t>32   .23  .10</t>
  </si>
  <si>
    <t>.08  .05  .16</t>
  </si>
  <si>
    <t>32   .23  .11</t>
  </si>
  <si>
    <t>CIERRE DE FISTULA RECTO VESICAL, RECTO URETRAL, RECTO VAGINAL</t>
  </si>
  <si>
    <t>32   .23  .12</t>
  </si>
  <si>
    <t>LAPAROTOMIA POR PROLAPSO RECTAL (PROCTOPEXIA Y SIMILARES)</t>
  </si>
  <si>
    <t>HEMICOLECTOMIA, COLECTOMIA SEGMENTARIA, OPERACION DE HARTMAN.</t>
  </si>
  <si>
    <t>32   .23  .13</t>
  </si>
  <si>
    <t>.08  .05  .09</t>
  </si>
  <si>
    <t>COLECTOMIA TOTAL DESCENSO COLONICO ABDOMINO‐PERINEAL POR AGANGLIOSIS COLONICA</t>
  </si>
  <si>
    <t>32   .23  .14</t>
  </si>
  <si>
    <t>.08  .05  .14</t>
  </si>
  <si>
    <t>HEMICOLECTOMIA Y DESCENSO TIPO DUHAMEL, SOAVE, SWEASON, BOLEY, GEORGESON Y VARIANTES)</t>
  </si>
  <si>
    <t>32   .23  .15</t>
  </si>
  <si>
    <t>.08  .05  .15</t>
  </si>
  <si>
    <t>OPERACION PLASTICA EN MALFORMACIONES CONGENITAS. ANORRECTALES.</t>
  </si>
  <si>
    <t>TRATAMIENTO POR VIA SAGITAL POSTERIOR DEL ANO IMPERFORADO</t>
  </si>
  <si>
    <t>INTERMEDIO MALFORMACIONES ANORRECTALES BAJA (FISTULA , PROSTATICA) URETRAL BULBAR, VAGINAL BAJA, ATRESIA RECTAL) VIA ABDOMINO‐ PERINEAL</t>
  </si>
  <si>
    <t>TRATAMIENTO POR VIA SAGITAL POSTERIOR DEL ANO IMPERFORADO INTERMEDIO MALFORMACIONES ANORRECTALES ALTA (SUPRAELEVADOR, FISTULA VESICO‐URETRAL, PROSTATICA, VAGINAL ALTA) VIA ABDOMINO‐ PERINEAL.</t>
  </si>
  <si>
    <t>COLOPROCTECTOMIA, TOTAL INCLUYE ILEOSTOMIA</t>
  </si>
  <si>
    <t>ANASTOMOSIS ILEO ‐ ANAL CON RESERVORIO (Y VARIANTES)</t>
  </si>
  <si>
    <t>FISTULA VESICO‐URETRAL, PROSTATICA), VAGINAL ALTA) VIA ABDOMINO‐</t>
  </si>
  <si>
    <t>PERINEAL</t>
  </si>
  <si>
    <t>PROCTOLOGIA</t>
  </si>
  <si>
    <t>32   .24  .01</t>
  </si>
  <si>
    <t>.08  .06  .15</t>
  </si>
  <si>
    <t>CONDILOMAS, FULGURACION, TOPICACIONES</t>
  </si>
  <si>
    <t>32   .24  .02</t>
  </si>
  <si>
    <t>.08  .06  .16</t>
  </si>
  <si>
    <t>32   .24  .03</t>
  </si>
  <si>
    <t>.08  .05  .25</t>
  </si>
  <si>
    <t>32   .24  .04</t>
  </si>
  <si>
    <t>32   .24  .05</t>
  </si>
  <si>
    <t>.08  .06  .05</t>
  </si>
  <si>
    <t>32   .24  .06</t>
  </si>
  <si>
    <t>.08  .06  .06</t>
  </si>
  <si>
    <t>32   .24  .07</t>
  </si>
  <si>
    <t>.08  .06  .12</t>
  </si>
  <si>
    <t>32   .24  .08</t>
  </si>
  <si>
    <t>.08  .06  .14</t>
  </si>
  <si>
    <t>32   .24  .09</t>
  </si>
  <si>
    <t>.08  .06  .08</t>
  </si>
  <si>
    <t>32   .24  .10</t>
  </si>
  <si>
    <t>INCISION Y DRENAJE DE ABSCESO PERIANAL</t>
  </si>
  <si>
    <t>32   .24  .11</t>
  </si>
  <si>
    <t>.08  .06  .02</t>
  </si>
  <si>
    <t>EXTRACCION MANUAL DE FECALOMA. DESIMPACTACION</t>
  </si>
  <si>
    <t>32   .24  .12</t>
  </si>
  <si>
    <t>.08  .05  .17</t>
  </si>
  <si>
    <t>CERCLAJE ANAL</t>
  </si>
  <si>
    <t>32   .24  .13</t>
  </si>
  <si>
    <t>HEMORROIDECTOMIA CON O SIN FISURA ANAL</t>
  </si>
  <si>
    <t>32   .24  .14</t>
  </si>
  <si>
    <t>.08  .06  .01</t>
  </si>
  <si>
    <t>EXERESIS DE POLIPO JUVENIL POR ANOSCOPIA</t>
  </si>
  <si>
    <t>32   .24  .15</t>
  </si>
  <si>
    <t>BIOPSIA DE ANO</t>
  </si>
  <si>
    <t>TRATAMIENTO QUIRURGICO DE ANO MUCOSO. PLASTICA DE ANO HUMEDO(CON O SIN DESLIZAMIENTO DE COLGAJO)</t>
  </si>
  <si>
    <t>TRATAMIENTO DE PROLAPSO RECTAL MUCOSO POR INCISIONES MUCOSASOPERACION DE DELORME PARCIAL. LOCKHARDT‐MUMMERY Y SUS MODIFICACIONES</t>
  </si>
  <si>
    <t>ANOPLASTIA POR ANO PERINEAL ANTERIOR ‐ MIECTOMIA RECTOANAL</t>
  </si>
  <si>
    <t>OP. DE LYNN. RESECCION DE MUÑON RECTAL SEGUNDO TIEMPO DE DESCENSOABDOMINO PERINEALTRATAMIENTO DE LA FISTULA PERIANAL. FISTULECTOMIA CON EXERESIS DE CRIPTA DE ORIGEN. LIGADURA ELASTICA Y SIMILARES</t>
  </si>
  <si>
    <t>ANOPLASTIA POR ESTENOSIS ANAL, ANO HUMEDO, ANO IMPERFORADO BAJO</t>
  </si>
  <si>
    <t>SUTURA DE DESGARRO ANAL</t>
  </si>
  <si>
    <t>PLASTICA DE ELEVADORES POR INCONTINENCIA (OP. DE KOTTMEIER, PARKS Y SIMILARES)</t>
  </si>
  <si>
    <t>32   .24  .16</t>
  </si>
  <si>
    <t>32   .24  .17</t>
  </si>
  <si>
    <t>.13  .01  .01</t>
  </si>
  <si>
    <t>32   .24  .18</t>
  </si>
  <si>
    <t>.08  .06  .03</t>
  </si>
  <si>
    <t>32   .24  .19</t>
  </si>
  <si>
    <t>32   .24  .20</t>
  </si>
  <si>
    <t>32   .24  .21</t>
  </si>
  <si>
    <t>EXERESIS DE QUISTE SACROCOCCIGEO, NO NEONATAL, QUISTE PILONDIAL.</t>
  </si>
  <si>
    <t>ESFINTEROPLASTIA TIPO PICKREL Y SIMILARES</t>
  </si>
  <si>
    <t>32   .24  .22</t>
  </si>
  <si>
    <t>REOPERACION Y REDESCENSO POR INCONTINENCIA FECAL (OP. SAGITAL POSTERIOR)</t>
  </si>
  <si>
    <t>32   .24  .23</t>
  </si>
  <si>
    <t>REDESCENSO DE MALFORMACION ANO RECTAL OPERADA</t>
  </si>
  <si>
    <t>OPERACION RECONSTRUCTIVA COMPLETA DE CLOACA (ANORRECTO ‐ UTERO ‐ VAGINO PLASTIA) POR VIA SAGITAL POSTERIOR INCLUYENDO LAPAROTOMIA Y PROCEDIMIENTOS VISCEROPLASTICOS PARA REEMPLAZO VAGINAL</t>
  </si>
  <si>
    <t>Escisión local de lesión pulmonar o biopsia pulmonar por toracotomía o videotoracoscopía, resección de tumor benigno o metastásico, resecciones pulmonares atípicas. Cirugía resectiva en el neumotórax.</t>
  </si>
  <si>
    <t>05.04.03</t>
  </si>
  <si>
    <t>Resección de tumores benignos en el mediastino, abscesos, timo, tumores neurogénicos, etc.</t>
  </si>
  <si>
    <t>05.04.04</t>
  </si>
  <si>
    <t>Neumomediastino.</t>
  </si>
  <si>
    <t>05.04.05</t>
  </si>
  <si>
    <t>Mediastinoscopía, mediastinotomía (Chamberlain) y/o biopsias linfáticas de acceso cervical o axilar</t>
  </si>
  <si>
    <t>05.04.06</t>
  </si>
  <si>
    <t>Toracotomía amplia exploradora para tratamiento del neumotórax,hemotórax, empiema, quilotórax, etc.</t>
  </si>
  <si>
    <t>05.04.07</t>
  </si>
  <si>
    <t>Avenamiento pleural por sonda. Pleurodesis por neoplasia</t>
  </si>
  <si>
    <t>05.04.08</t>
  </si>
  <si>
    <t>Punción pleural diagnóstica o terapéutica. Drenaje pleural por punción</t>
  </si>
  <si>
    <t>05.04.09</t>
  </si>
  <si>
    <t>Punción pleural con agujas especiales (Vilm, Cooper, etc.)</t>
  </si>
  <si>
    <t>05.04.10</t>
  </si>
  <si>
    <t>* Tratamiento de várices en miembro inferior: perforantes y micro de colaterales.</t>
  </si>
  <si>
    <t>* Traqueorrafia por acceso cervical (sutura, fístula, cierre traqueostomía)</t>
  </si>
  <si>
    <t>* Marcapasos Unicameral - cambio de generador - recolocación de catéter.</t>
  </si>
  <si>
    <t>B1</t>
  </si>
  <si>
    <t>*  Amputación de pie.</t>
  </si>
  <si>
    <t>* Embolectomía con fogarthy.</t>
  </si>
  <si>
    <t>* Colocación de marcapasos Bicamerales</t>
  </si>
  <si>
    <t>* Fístula arterio-venosa complejas para diálisis (prótesis venosa).</t>
  </si>
  <si>
    <t>* Safenectomía unilateral.</t>
  </si>
  <si>
    <t>B2</t>
  </si>
  <si>
    <t>* Cirugía CHIVA.</t>
  </si>
  <si>
    <t>* Amputación supra o infracondílea.</t>
  </si>
  <si>
    <t>* Colocación de balón de contrapulsación intraaórtico.</t>
  </si>
  <si>
    <t>* Toracoplastía (1 tiempo).</t>
  </si>
  <si>
    <t>* Resección Pleura - costilla y músculos como única operación.</t>
  </si>
  <si>
    <t>* Biopsia de pericardio - drenaje - ventana pleuro cardíaca - taponamiento cardíaco.</t>
  </si>
  <si>
    <t>* Extracción de catéter de marcapasos por vía endovascular.</t>
  </si>
  <si>
    <t>* Colocación de marcapasos epicárdico (adulto y pediátrico).</t>
  </si>
  <si>
    <t>* Simpaticectomía cervical y lumbar.</t>
  </si>
  <si>
    <t>C1</t>
  </si>
  <si>
    <t>* Simpaticectomía Toráxica unilateral.</t>
  </si>
  <si>
    <t>* Toracotomía exploradora y biopsia.</t>
  </si>
  <si>
    <t>* Mediastinoscopía. Biopsia de mediastino.</t>
  </si>
  <si>
    <t>* Prótesis esofágicas autoexpandibles.</t>
  </si>
  <si>
    <t>* Cierre esofagostomía.</t>
  </si>
  <si>
    <t>* Implante cardiodesfibrilador - resincronizador.</t>
  </si>
  <si>
    <t>* Plástica esternal por mediastinitis.</t>
  </si>
  <si>
    <t>* Safenectomía bilateral cervical o lumbar.</t>
  </si>
  <si>
    <t>* Safenectomía bilateral toráxica.</t>
  </si>
  <si>
    <t>C2</t>
  </si>
  <si>
    <t>* Tromboendarterectomía de arterias de miembros inferiores y superiores.</t>
  </si>
  <si>
    <t>* Resección quistes o cuerpos extraños de Pulmón por toracotomía.</t>
  </si>
  <si>
    <t>* Ventan pleuro cutánea para tratamiento de abscesos.</t>
  </si>
  <si>
    <t>* Tumores partes blandas.</t>
  </si>
  <si>
    <t>* Revascularización de miembros - endarterectomías - By Pass Fémoro Poplíteo supra e infrapatelar con o sin prótesis - Traumatismos vasculares de miembros. Extraanatómicos.</t>
  </si>
  <si>
    <t>D1</t>
  </si>
  <si>
    <t>* Cirugía endovascular.</t>
  </si>
  <si>
    <t>* Prótesis infectadas - extracción y reconstrucción.</t>
  </si>
  <si>
    <t>* Tumor y operaciones del mediastino.</t>
  </si>
  <si>
    <t>* Decorticación pulmonar por empiema.</t>
  </si>
  <si>
    <t>* Esofagotomía o raffia por cuerpo extraño y perforación.</t>
  </si>
  <si>
    <t>* Neumonectomía y lobectomía pulmonar.</t>
  </si>
  <si>
    <t>* Traqueoplastía por tumor - Estenosis.</t>
  </si>
  <si>
    <t>D2</t>
  </si>
  <si>
    <t>* Operación plaástica del Tórax (carina y excavatun)</t>
  </si>
  <si>
    <t>* Cirugía carotídea.</t>
  </si>
  <si>
    <t>* Esofanectomía segmentaria.</t>
  </si>
  <si>
    <t>* Hernias diafragmáticas.</t>
  </si>
  <si>
    <t>* Aneurisma de aorta abdominal.</t>
  </si>
  <si>
    <t>* Síndrome de Leriche.</t>
  </si>
  <si>
    <t>E1</t>
  </si>
  <si>
    <t>* Cirugia de ramas vicerales de aorta abdominal.</t>
  </si>
  <si>
    <t>* Cirugía endovascular de aorta abdominal e ilíacas.</t>
  </si>
  <si>
    <t>* Esofagnectomía y reconstrucción.</t>
  </si>
  <si>
    <t>Traumatismos vasculares - Aorta abdominal. Invasión Tumoral.</t>
  </si>
  <si>
    <t>INCLUYEN: Honorarios equipo médico y Gasto quirúrgico.-</t>
  </si>
  <si>
    <t>EXCLUYEN: Internación común, Individual o en Servicio de cuidados especiales: (UTI, UCO, UTIN), Honorarios Anestesia, estudios complementarios de diagnóstico por imágenes, Prácticas especiales diagnósticas o terapeuticas, Interconsultas, Prótesis y Marcapasos, Medicamentos y Descartables, Servicio de Hemoterapia.-</t>
  </si>
  <si>
    <t>MÓDULOS DE FLEBOLOGÍA</t>
  </si>
  <si>
    <t>MÓDULO 1</t>
  </si>
  <si>
    <t>UNIDADES HONORARIOS</t>
  </si>
  <si>
    <t xml:space="preserve">UNIDAD GASTO </t>
  </si>
  <si>
    <t>Safenectomía unilateral</t>
  </si>
  <si>
    <t>MÓDULO 2</t>
  </si>
  <si>
    <t>MÓDULO 3</t>
  </si>
  <si>
    <t>Safenectomía bilateral</t>
  </si>
  <si>
    <t>Ligadura videoasistida de perforantes</t>
  </si>
  <si>
    <t>Cirugía laser endovascular de grandes vasos varicosos</t>
  </si>
  <si>
    <t>PERFUSION DE CEREBRO</t>
  </si>
  <si>
    <t>URORESONANCIA</t>
  </si>
  <si>
    <t>COLANGIORESONANCIA</t>
  </si>
  <si>
    <t>ANGIORESONANCIA</t>
  </si>
  <si>
    <t>RECONSTRUCCION 3D</t>
  </si>
  <si>
    <t xml:space="preserve">VALOR DE LA UNIDAD NEUROQUIRURGICA: </t>
  </si>
  <si>
    <t>Reoperación antirreflujo gastroesofágico, por vía torácica o abdominal (incluye plástica diafragmática)</t>
  </si>
  <si>
    <t>08.01.16</t>
  </si>
  <si>
    <t>Esofagectomía distal con gastrectomía total</t>
  </si>
  <si>
    <t>08.01.17</t>
  </si>
  <si>
    <t>Esofagostomía temporaria o definitiva, como única operación</t>
  </si>
  <si>
    <t>08.01.18</t>
  </si>
  <si>
    <t>Cierre de esofagostomía</t>
  </si>
  <si>
    <t>4  **</t>
  </si>
  <si>
    <t>08.01.19</t>
  </si>
  <si>
    <t>Colocación de balón de Sengstaken-Blakemore para várices esofágicas</t>
  </si>
  <si>
    <t>08.01.20</t>
  </si>
  <si>
    <t>NOMENCLADOR DE CIRUGÍA GENERAL</t>
  </si>
  <si>
    <t>NOMENCLADOR ASOCIACION SANJUANINA DE CIRUJANOS</t>
  </si>
  <si>
    <t xml:space="preserve">UNIDADES QUIRURGICAS SEGÚN NIVEL DE CONPLEJIDAD </t>
  </si>
  <si>
    <r>
      <t xml:space="preserve">NIVEL 1 = </t>
    </r>
    <r>
      <rPr>
        <b/>
        <sz val="10"/>
        <color indexed="8"/>
        <rFont val="Arial"/>
        <family val="2"/>
      </rPr>
      <t>180</t>
    </r>
  </si>
  <si>
    <r>
      <t>NIVEL 2 =</t>
    </r>
    <r>
      <rPr>
        <b/>
        <sz val="10"/>
        <color indexed="8"/>
        <rFont val="Arial"/>
        <family val="2"/>
      </rPr>
      <t xml:space="preserve"> 600</t>
    </r>
  </si>
  <si>
    <r>
      <t xml:space="preserve">NIVEL 3 = </t>
    </r>
    <r>
      <rPr>
        <b/>
        <sz val="10"/>
        <color indexed="8"/>
        <rFont val="Arial"/>
        <family val="2"/>
      </rPr>
      <t>900</t>
    </r>
  </si>
  <si>
    <r>
      <t xml:space="preserve">NIVEL 4 = </t>
    </r>
    <r>
      <rPr>
        <b/>
        <sz val="10"/>
        <color indexed="8"/>
        <rFont val="Arial"/>
        <family val="2"/>
      </rPr>
      <t>1200</t>
    </r>
  </si>
  <si>
    <r>
      <t xml:space="preserve">NIVEL 5 = </t>
    </r>
    <r>
      <rPr>
        <b/>
        <sz val="10"/>
        <color indexed="8"/>
        <rFont val="Arial"/>
        <family val="2"/>
      </rPr>
      <t>1800</t>
    </r>
  </si>
  <si>
    <r>
      <t xml:space="preserve">NIVEL 6 = </t>
    </r>
    <r>
      <rPr>
        <b/>
        <sz val="10"/>
        <color indexed="8"/>
        <rFont val="Arial"/>
        <family val="2"/>
      </rPr>
      <t>2250</t>
    </r>
  </si>
  <si>
    <r>
      <t xml:space="preserve">NIVEL 7 = </t>
    </r>
    <r>
      <rPr>
        <b/>
        <sz val="10"/>
        <color indexed="8"/>
        <rFont val="Arial"/>
        <family val="2"/>
      </rPr>
      <t>2700</t>
    </r>
  </si>
  <si>
    <t>DETALLE</t>
  </si>
  <si>
    <t>NOMENCLADOR DE CIRUGIA REPARADORA</t>
  </si>
  <si>
    <t xml:space="preserve">                   OPERACIONES DE CIRUGÍA PLÁSTICA Y REPARADORA</t>
  </si>
  <si>
    <t>Injerto libre de grasa, dermigrasa o piel total</t>
  </si>
  <si>
    <t>Preparación de colgajo tubulado. En uno o dos tiempos</t>
  </si>
  <si>
    <t>Adelgazamiento de piel y trasplante de grasa</t>
  </si>
  <si>
    <t>Cierre plastico de herida por colgajo (no en cara)</t>
  </si>
  <si>
    <t>Transporte de colgajo tubulado (por tiempo operatorio)</t>
  </si>
  <si>
    <t>Toma y colocación de injerto de piel,  por área</t>
  </si>
  <si>
    <t>13.13.00       CIRUGÍA REPARADORA </t>
  </si>
  <si>
    <t>CITOMEGALOVIRUS IgG  -  Codigo: 24.42.08</t>
  </si>
  <si>
    <t>ANTIGENO PARA HEPATITIS C  Método Elisa  -   Codigo: 24.42.09</t>
  </si>
  <si>
    <t>(En hemocomponentes a transfundir y/o paciente)</t>
  </si>
  <si>
    <t>ANEXO IX</t>
  </si>
  <si>
    <t>PRESTACIONES NO NOMENCLADAS  Y ALTA COMPLEJIDAD</t>
  </si>
  <si>
    <t>PRACTICA</t>
  </si>
  <si>
    <t>ARANCEL</t>
  </si>
  <si>
    <t>Ciclo de Quimioterapia Sistémica, Oral o Endocavitaria: El tratamiento de quimioterapia lleva aparejado una suma de efectos secundarios que pueden ser simples como mareos y vómitos o severos ocasionando la muerte del paciente como depleción medular, shock anafiláctico, paro cardiorrespiratorio, insuficiencia renal aguda. Esto requiere la atención y seguimiento estricto del médico tratante.</t>
  </si>
  <si>
    <t>Ciclo de Inmunoterapia, Hormonoterapia parenteral: Tratamiento para metástasis óseas con inhibidores de la resorción ósea.</t>
  </si>
  <si>
    <r>
      <t xml:space="preserve">INCLUYE: </t>
    </r>
    <r>
      <rPr>
        <i/>
        <sz val="10"/>
        <rFont val="Arial"/>
        <family val="2"/>
      </rPr>
      <t xml:space="preserve">HONORARIOS MÉDICO ELECTROFISIÓLOGO, CIRUJANO, GASTOS QUIRÚRGICOS. </t>
    </r>
    <r>
      <rPr>
        <b/>
        <i/>
        <u val="single"/>
        <sz val="10"/>
        <rFont val="Arial"/>
        <family val="2"/>
      </rPr>
      <t>EXCLUYEN:</t>
    </r>
    <r>
      <rPr>
        <i/>
        <sz val="10"/>
        <rFont val="Arial"/>
        <family val="2"/>
      </rPr>
      <t xml:space="preserve"> INTERNACIÓN COMÚN O EN SERVICIO DE TERAPIAS Y/O UNIDAD CORONARIA, HONORARIOS DE ANESTESIA, ESTUDIOS COMPLEMENTARIOS DE DIAGNÓSTICO POR IMÁGENES, PRÓTESIS, MARCAPASOS, MEDICAMENTOS, DESCARTABLES, CATÉTERES, VAINAS, AGUJAS DE PUNCIÓN, SERVICIO DE HEMOTERAPIA</t>
    </r>
  </si>
  <si>
    <t>Tratamiento quirúrgico del divertículo esofágico intratorácico</t>
  </si>
  <si>
    <t>08.01.10</t>
  </si>
  <si>
    <t>Esofagotomía o esofagorrafia de esófago cervical (exploradora,extracción de cuerpo  extraño, tumor  benigno, herida, ruptura)</t>
  </si>
  <si>
    <t>08.01.11</t>
  </si>
  <si>
    <t>Tratamiento quirúrgico del divertículo de esófago cervical con o sin miotomía del cricofaríngeo</t>
  </si>
  <si>
    <t>08.01.12</t>
  </si>
  <si>
    <t>Exéresis combinada por tumor maligno de mucosa bucal y vaciamiento cervical</t>
  </si>
  <si>
    <t>OPERACIONES EN LOS LABIOS</t>
  </si>
  <si>
    <t>03.10.01</t>
  </si>
  <si>
    <t>---</t>
  </si>
  <si>
    <t>03.10.02</t>
  </si>
  <si>
    <t>03.10.03</t>
  </si>
  <si>
    <t>03.10.04</t>
  </si>
  <si>
    <t>Proceso de extracción y bolsa de recolección.-</t>
  </si>
  <si>
    <t>CITOMEGALOVIRUS IgM  -     Codigo: 24.42.07</t>
  </si>
  <si>
    <t>13.13.82</t>
  </si>
  <si>
    <t>13.13.83</t>
  </si>
  <si>
    <t>13.13.84</t>
  </si>
  <si>
    <t>13.13.85</t>
  </si>
  <si>
    <t>13.13.86</t>
  </si>
  <si>
    <t>13.13.87</t>
  </si>
  <si>
    <t>13.13.88</t>
  </si>
  <si>
    <t>32   .25  .12</t>
  </si>
  <si>
    <t>HEPATOSTOMIA (MARSUPIALIZACION DE QUISTE HIDATIDICOS, ABSCESO , ETC.)</t>
  </si>
  <si>
    <t>32   .25  .13</t>
  </si>
  <si>
    <t>LIGADURA O EMBOLIZACION DE LA ARTERIA HEPATICA POR HEMANGIO‐</t>
  </si>
  <si>
    <t>32   .25  .14</t>
  </si>
  <si>
    <t>ENDOTELIOMA, HEMANGIOPERICITOMA O ANGIOMA HEPATICO.</t>
  </si>
  <si>
    <t>OPERACIONES PALIATIVAS POR HIPERTENSION PORTAL (TRANSECCION ESOFAGICA GASTRICA (TANNER)</t>
  </si>
  <si>
    <t>32   .25  .15</t>
  </si>
  <si>
    <t>.08  .07  .01</t>
  </si>
  <si>
    <t>ANASTOMOSIS BILIODIGESTIVAS SIMPLES (COLECISTO‐YEYUNO, COLEDOCODUDENO)</t>
  </si>
  <si>
    <t>32   .25  .16</t>
  </si>
  <si>
    <t>HIDATIDOSIS MULTIPLES</t>
  </si>
  <si>
    <t>EXERESIS DE QUISTE DE COLEDOCO CON ANASTOMOSIS BILIODIGESTIVA</t>
  </si>
  <si>
    <t>SEGMENTECTOMIA HEPATICA.</t>
  </si>
  <si>
    <t>ANASTOMOSIS BILIODIGESTIVAS COMPLEJAS HEPATOYEYUNOSTOMIA</t>
  </si>
  <si>
    <t>SHUNT VASCULARES PARA EL TRATAMIENTO DE HIPERTENCION PORTAL</t>
  </si>
  <si>
    <t>PROCEDIMIENTOS VIDEOENDOSCOPÍA ALTA, BAJA</t>
  </si>
  <si>
    <t>Total de Gastos:</t>
  </si>
  <si>
    <t>Excluye: Medicamentos, descartables, bandas y materiales de alto costo</t>
  </si>
  <si>
    <t>Excluye: Honorarios de anestesista</t>
  </si>
  <si>
    <t>En caso de realizarse .los dos procedimientos se cobra el 50% de la segunda.</t>
  </si>
  <si>
    <t>MÓDULOS ONCOLÓGICOS</t>
  </si>
  <si>
    <t>07.07.19</t>
  </si>
  <si>
    <t>Módulo de Decisión Terapéutica: Incluye desde primera consulta hasta propuesta terapéutica. (Primera consulta, consulta para revisión de esttudios complementarios, consulta de información familiar y consulta de planteo de conducta Terapéutica a seguir). Segunda opinión e interconsulta.</t>
  </si>
  <si>
    <t>07.07.20</t>
  </si>
  <si>
    <t>Módulo de Hormonoterapia mensual</t>
  </si>
  <si>
    <t>HIDRATACIÓN</t>
  </si>
  <si>
    <t>MÓDULO    HIDRATACIÓN</t>
  </si>
  <si>
    <t>Paciente que no se encuentre realizando tratamiento y concurra al INSTITUTO con procesos intercurrentes que requieran tratamiento endovenoso con el objeto de mejorar su performance clínico. Se incluye uso de Medicación, materiales descartables, soluciones a infundir y uso de Hospital de día.</t>
  </si>
  <si>
    <t>ANALGESIA</t>
  </si>
  <si>
    <t>MÓDULO ANALGESIA</t>
  </si>
  <si>
    <t>Paciente con crisis de dolor, que no responda a vía oral, se realiza tratamiento EV de crisis, se incluye uso descartable, soluciones a infundir, hospital de día, prescripción. La medicación deberá ser provista por el paciente en el caso de tratarse de opiodes.</t>
  </si>
  <si>
    <t>HIERRO ENDOVENOSO (4 APLICACIONES)</t>
  </si>
  <si>
    <t>MÓDULO    HIERRO EV</t>
  </si>
  <si>
    <t>Pacientes con Síndrome Anémico, se sugiere tratamiento EV de hierro, esto influye en la disminución marcada del uso de Transfusiones. Se incluye el uso de material descartable y Hospital de día, NO incluye el uso de medicación específica (Hierro).</t>
  </si>
  <si>
    <t>SERVICE CATÉTER IMPLANTABLE</t>
  </si>
  <si>
    <t>MÓDULO   SERVICE CATÉTER IMPLANTABLE</t>
  </si>
  <si>
    <t>Pacientes con sistema Porta Cath de catéter implantable que requieren mantenimiento del mismo con perdiodicidad que oscila entre los 30 y 60 días según el status del mismo. Se incluye uso de aguja específica, medicación, material descartable y hospital de día.</t>
  </si>
  <si>
    <t>CARDIOLOGÍA PEDIATRICA</t>
  </si>
  <si>
    <t>Consulta Vestida: incluye electrocardiograma de 12 canales</t>
  </si>
  <si>
    <t>Ecocardiograma Doppler Color Pediátrico y de Grandes Vasos</t>
  </si>
  <si>
    <t>Ecocardiograma Doppler Color Fetal con Monitoreo Cardiaco y Evaluación de Flujos Vasculares</t>
  </si>
  <si>
    <t>Holter de Presión (Mapa) con Mangos y Tabla de Valores Percentilados para Pacientes Pediátricos</t>
  </si>
  <si>
    <t>Holter Pediátrico de 24 Horas y de 3 canales</t>
  </si>
  <si>
    <t>Monitoreo Pediátrico Cardiovascular Intraoperatorio</t>
  </si>
  <si>
    <t>Valores</t>
  </si>
  <si>
    <t xml:space="preserve">CIRUGÍA REFRACTIVA </t>
  </si>
  <si>
    <t>LASIK (unilat)</t>
  </si>
  <si>
    <t>SANATORIO ARGENTINO</t>
  </si>
  <si>
    <t>TODOS  LOS  VALORES  EXPRESADOS  SON  NETOS  DE  I.V.A.(IMP. AL  VALOR  AGREGADO)</t>
  </si>
  <si>
    <t>Módulo de Parto Normal</t>
  </si>
  <si>
    <t>Parto Normal) (edición 2004)y Pensión hasta 3 días, Atención del Recién Nacido, RH-Grupo Sanguíneo y Coomb. Medicamentos.</t>
  </si>
  <si>
    <t>Habitación Compartida</t>
  </si>
  <si>
    <t xml:space="preserve">Electrocardiograma, Anatomía Patológica, Partogamma. El Módulo no incluye el tratamiento de otras patologías. Honorarios </t>
  </si>
  <si>
    <t>anestesista (parto sin dolor), Medicamentos anestésicos parto sin dolor.</t>
  </si>
  <si>
    <t>Para  planes  Planes  Con  Hab. Privada   se  Agrega $1200,00  por  dia</t>
  </si>
  <si>
    <t>Módulo de Cesárea</t>
  </si>
  <si>
    <t>Cesárea) (edición 2004)y Pensión hasta 3 días, Atención del Recién Nacido, RH-Grupo Sanguíneo y Coomb. Medicamentos.</t>
  </si>
  <si>
    <t xml:space="preserve">Otros análisis de laboratorio, Electrocardiograma, Anatomía Patológica, etc. Honorarios del Anestesista, Partogamma, Prácticas </t>
  </si>
  <si>
    <t>de alta complejiodad. El módulo no incluye el tratamiento de otras patologías. Internación del Recién nacido en NEO</t>
  </si>
  <si>
    <t>Para  planes  Planes  Con  Hab. Privada   se  Agrega $ 1,200,00 por  dia</t>
  </si>
  <si>
    <t>ARANCELES DE INTERNACIÓN Y CONSULTAS Y PRÁCTICAS</t>
  </si>
  <si>
    <t>Galeno Quirúrgico</t>
  </si>
  <si>
    <t>Galeno Práctica</t>
  </si>
  <si>
    <t>Día Pensión  Habitacion  Compartida</t>
  </si>
  <si>
    <t xml:space="preserve">Día Pensión  Habitacion  Privada </t>
  </si>
  <si>
    <t>Honorarios Radiológicos para Radiología y Ecografías (Unid. N.N.)</t>
  </si>
  <si>
    <t>Gasto Radiológico para Radiología y Ecografías (Unid. N.N.)</t>
  </si>
  <si>
    <t>Gasto Bioquímico</t>
  </si>
  <si>
    <t>U. Galeno: $ 4.03</t>
  </si>
  <si>
    <t>SEPARACION Y RECONSTRUCCION DE MALFORMACIONES GENERALES DOBLES: (XHYPHOSPAGOS, PIGOPAGOS, ONFALOPAGOS. ETC.)</t>
  </si>
  <si>
    <t>REPARACION DEFINITIVA DE EXTROFIA DE CLOACA</t>
  </si>
  <si>
    <t>HIGADO</t>
  </si>
  <si>
    <t>32   .25  .01</t>
  </si>
  <si>
    <t>.08  .07  .07</t>
  </si>
  <si>
    <t>PUNCION BIOPSIA HEPATICA</t>
  </si>
  <si>
    <t>32   .25  .02</t>
  </si>
  <si>
    <t>32   .25  .03</t>
  </si>
  <si>
    <t>.08  .07  .05</t>
  </si>
  <si>
    <t>32   .25  .04</t>
  </si>
  <si>
    <t>.08  .07  .03</t>
  </si>
  <si>
    <t>32   .25  .05</t>
  </si>
  <si>
    <t>32   .25  .06</t>
  </si>
  <si>
    <t>32   .25  .07</t>
  </si>
  <si>
    <t>32   .25  .08</t>
  </si>
  <si>
    <t>.08  .07  .12</t>
  </si>
  <si>
    <t>32   .25  .09</t>
  </si>
  <si>
    <t>DRENAJE DE ABSCESO POR PUNCION, COLOCACION DE CATETERES, DRENAJE, ETC.</t>
  </si>
  <si>
    <t>32   .25  .10</t>
  </si>
  <si>
    <t>Biopsia de grasa preescalénica (Biopsia de Daniels)</t>
  </si>
  <si>
    <t>05.04.12</t>
  </si>
  <si>
    <t>Pleuroscopía, toracoscopía o toracotomía diagnóstica</t>
  </si>
  <si>
    <t>05.04.13</t>
  </si>
  <si>
    <t>Proctosigmoidectomía con bolsa colónica y anastomosis coloanal (incluye colostomía o ileostomía de protección)</t>
  </si>
  <si>
    <t>08.05.34</t>
  </si>
  <si>
    <t>Exenteración pelviana (operación de Brunschwing) total, anterior o posterior</t>
  </si>
  <si>
    <t>08.05.35</t>
  </si>
  <si>
    <t>Exéresis de tumor presacro (teratoma u otros). Incluye laparotomía</t>
  </si>
  <si>
    <t>08.05.36</t>
  </si>
  <si>
    <t>Resección transanal o por vía posterior de lesiones polipoideas o neoplásicas, con resección total de la pared rectal subyacente</t>
  </si>
  <si>
    <t>08.05.37</t>
  </si>
  <si>
    <t>Resección transanal de lesiones polipoideas sin resección total de la pared rectal subyacente</t>
  </si>
  <si>
    <t>08.05.38</t>
  </si>
  <si>
    <t>Electrofulguración del cáncer de recto</t>
  </si>
  <si>
    <t>08.05.39</t>
  </si>
  <si>
    <t>Cierre de colostomía</t>
  </si>
  <si>
    <t>08.05.60</t>
  </si>
  <si>
    <t xml:space="preserve">Devolvulacion de colon por laparoscopia con o sin colopexia </t>
  </si>
  <si>
    <t>08.05.61</t>
  </si>
  <si>
    <t>Paquimetría bilateral</t>
  </si>
  <si>
    <t>Topografía corneal computada bilateral</t>
  </si>
  <si>
    <t>32   .21  .01</t>
  </si>
  <si>
    <t>DESINVAGINACION RADIOSCOPICA NO QUIRURGICA</t>
  </si>
  <si>
    <t>32   .21  .02</t>
  </si>
  <si>
    <t>.08  .04  .06</t>
  </si>
  <si>
    <t>ENTEROLISIS INTESTINAL Y PROCEDIMIENTO DE NOBLE. CHILD‐PHILLIP Y SIMILARES (PUEDE SUMARSE A OTROS PROCEDIMIENTOS QUIRURGICOS)</t>
  </si>
  <si>
    <t>32   .21  .03</t>
  </si>
  <si>
    <t>.08  .04  .04</t>
  </si>
  <si>
    <t>32   .21  .04</t>
  </si>
  <si>
    <t>32   .21  .05</t>
  </si>
  <si>
    <t>32   .21  .06</t>
  </si>
  <si>
    <t>32   .21  .07</t>
  </si>
  <si>
    <t>32   .21  .08</t>
  </si>
  <si>
    <t>.08  .04  .02</t>
  </si>
  <si>
    <t>32   .21  .09</t>
  </si>
  <si>
    <t>32   .21  .10</t>
  </si>
  <si>
    <t>32   .21  .11</t>
  </si>
  <si>
    <t>32   .21  .12</t>
  </si>
  <si>
    <t>RESECCION INTESTINAL Y ANASTOMOSIS</t>
  </si>
  <si>
    <t>ENTEROTOMIA PARA ALIMENTACION (WITZEL O SIMILARES)</t>
  </si>
  <si>
    <t>32   .21  .13</t>
  </si>
  <si>
    <t>.08  .04  .05</t>
  </si>
  <si>
    <t>ENTEROLISIS INTESTINAL (DEBRIDAMIENTO INTESTINAL COMO UNICA OPERACION)</t>
  </si>
  <si>
    <t>32   .21  .14</t>
  </si>
  <si>
    <t>ENTEROTOMIA, ENTEROSTOMIA (YEYUNO, ILEON, COLON) TEMPORARIA O DEFINITIVA.</t>
  </si>
  <si>
    <t>32   .21  .15</t>
  </si>
  <si>
    <t>ENTERORRAFIA, CIERRE DE ENTEROSTOMIAS, CIERRE DE FISTULAS ENTEROCUTANEAS DEVOLVULACION ‐ DESINVAGINACION MANUAL QUIRURGICA</t>
  </si>
  <si>
    <t>32   .21  .16</t>
  </si>
  <si>
    <t>ESCISION DE DIVERTICULO DE MECKEL PERSISTENCIA DEL CONDUCTO ONFALOMESENTERICO</t>
  </si>
  <si>
    <t>32   .21  .17</t>
  </si>
  <si>
    <t>32   .21  .18</t>
  </si>
  <si>
    <t>.08  .21  .18</t>
  </si>
  <si>
    <t>DERIVACIONES INTESTINALES INTERNAS, COMO UNICA OPERACION ENTERO‐</t>
  </si>
  <si>
    <t>ENTERICAS, EN GENERAL YEYUNO ILEAL. ILEO TRANSVERSA. ILEO RECTAL</t>
  </si>
  <si>
    <t>32   .21  .19</t>
  </si>
  <si>
    <t>OPERACION DE LADO PARA MAL ROTACION INTESTINAL (INCLUYE APENDICECTOMIA)</t>
  </si>
  <si>
    <t>LAPAROTOMIA PARA TRATAMIENTO DE FISTULAS INTESTINALES UNICAS O MULTIPLES</t>
  </si>
  <si>
    <t>TRATAMIENTO DE LA ATRESIA INTESTINAL UNICA ESTENOSIS INTESTINAL. PANCREAS ANULAR. PORTA PREDUODENAL, DIAFRAGMA DUODENAL O INTESTINAL ILEOMECONIAL (ILEOSTOMIA EN CHIMENEA) ‐ (DUODENO, YEYUNO, ILEON, COLON)</t>
  </si>
  <si>
    <t>CIERRE DE ENTEROSTOMIA.</t>
  </si>
  <si>
    <t>OPERACIONES PLASTICAS PARA EL TRATAMIENTO DEL INTESTINO CORTO (TIPO BIANCHI ‐ KIMURA)</t>
  </si>
  <si>
    <t>PERITONITIS FETAL</t>
  </si>
  <si>
    <t>TRATAMIENTO DE LA ATRESIA INTESTINAL MULTIPLE</t>
  </si>
  <si>
    <t>LAPAROTOMIAS POR ATRESIAS INTESTINALES MULTIPLES (APPLE PEEL)</t>
  </si>
  <si>
    <t>TRATAMIENTO DE FISTULA VESICO ‐NEOVAGINALES EN PACIENTES OPERADOS POR CLOACAS O MALFORMACIONES COMPLEJAS</t>
  </si>
  <si>
    <t>Corrección quirúrgica de inversión uterina por vía abdominal, histero-pexia</t>
  </si>
  <si>
    <t>11.02.10</t>
  </si>
  <si>
    <t>Raspado uterino terapéutico</t>
  </si>
  <si>
    <t>11.02.11</t>
  </si>
  <si>
    <t>Raspado uterino diagnóstico, con o sin biopsia de cuello o aspiración endometrial para citología exfoliativa</t>
  </si>
  <si>
    <t>11.02.12</t>
  </si>
  <si>
    <t>Espirometría pre y post BD  (computarizada) (a) - Curva Flujo Volumen, pre y post BD</t>
  </si>
  <si>
    <t>uv1234</t>
  </si>
  <si>
    <t>Material descartable para la extracción.-</t>
  </si>
  <si>
    <t>TITULACION DE ANTI CUERPOS IRREGULARES  Codigo: 24.42.04</t>
  </si>
  <si>
    <t>(Pacientes con anticuerpos detectados, control mensual en embarazos)</t>
  </si>
  <si>
    <t>AFERESIS -    Codigo: 24.42.05</t>
  </si>
  <si>
    <t>(Plasmaféresis, eritro y plaquetoaféresis  con serología  del paciente o donante )</t>
  </si>
  <si>
    <t>Yeso toracobraquial</t>
  </si>
  <si>
    <t>2. Punciones de Reservorios para instilar sustancias o extraer LCR</t>
  </si>
  <si>
    <r>
      <t>Modulo G4</t>
    </r>
    <r>
      <rPr>
        <sz val="10"/>
        <rFont val="Arial"/>
        <family val="2"/>
      </rPr>
      <t>:  15.01.21  inmunomarcación  utilizando mas de tres anticuerpos:</t>
    </r>
  </si>
  <si>
    <r>
      <t>Modulo G1</t>
    </r>
    <r>
      <rPr>
        <b/>
        <sz val="10"/>
        <rFont val="Arial"/>
        <family val="2"/>
      </rPr>
      <t>:</t>
    </r>
    <r>
      <rPr>
        <sz val="10"/>
        <rFont val="Arial"/>
        <family val="2"/>
      </rPr>
      <t xml:space="preserve">  15.01.18 determinación de receptores de estrógenos y progesterona</t>
    </r>
  </si>
  <si>
    <t>13.01.12</t>
  </si>
  <si>
    <t>Escisión de escaras postquemaduras y/o curación del paciente quemado en quirófano con anestesia general (por sesión y por cada 10% de superficie corporal)</t>
  </si>
  <si>
    <t>Infiltraciones (Queloides, etc) por sesión o aplicación</t>
  </si>
  <si>
    <t xml:space="preserve">Labio resecc.cuneiforme.  </t>
  </si>
  <si>
    <t>Mastoplastia unilateral.</t>
  </si>
  <si>
    <t>Mastoplastías aumentativas (con prót.).Oncolog.</t>
  </si>
  <si>
    <t>Recostr.mamaria c/colgajos cutáneos o miocutáneos del dorsal ancho</t>
  </si>
  <si>
    <t>Recostr.mamaria c/colgajo miocutáneo TRAM</t>
  </si>
  <si>
    <t>Recostr.mamaria c/colgajo libre y microanastomosis</t>
  </si>
  <si>
    <t>7X3</t>
  </si>
  <si>
    <t>NORMAS DE FACTURACIÓN NOMENCLADOR DE CIRUGÍA GENERAL</t>
  </si>
  <si>
    <t>Se adicionará el 20% al valor estipulado en honorarios y gastos quirurgicos, en los siguientes casos:</t>
  </si>
  <si>
    <t>Resecciones traqueales que requieren reemplazo protésico</t>
  </si>
  <si>
    <t>OPERACIONES SOBRE LA TRÁQUEA TORÁCICA, CARINA Y BRONQUIOS</t>
  </si>
  <si>
    <t>05.03.01</t>
  </si>
  <si>
    <t>Traqueoplastia o broncoplastía por acceso torácico.</t>
  </si>
  <si>
    <t>05.03.02</t>
  </si>
  <si>
    <t>Broncotomía y/o broncorrafía.</t>
  </si>
  <si>
    <t>05.03.03</t>
  </si>
  <si>
    <t>Colocación de catéter intracavitario pulmonar, cavernostomía, drenaje de quiste aéreo infectado, etc.</t>
  </si>
  <si>
    <t>05.03.04</t>
  </si>
  <si>
    <t>Operaciones reparadoras de la vìa biliar (nivel alto  Bismuth tipo III y IV)</t>
  </si>
  <si>
    <t>08.07.17</t>
  </si>
  <si>
    <t>Resección de la vía biliar principal por quiste de colédoco o tumor (incluye vaciamiento ganglionar)</t>
  </si>
  <si>
    <t>08.07.18</t>
  </si>
  <si>
    <t>NEFROURETERECTOMIA. ‐ NEFRECTOMIA PARCIAL</t>
  </si>
  <si>
    <t>ENTEROCITOPLASTIA DE AMPLIACION, URETEROCITOPLASTIA DE AMPLIACION</t>
  </si>
  <si>
    <t>CISTESTOMIA TOTAL CON DERIVACION URINARIA TIPO BRICKER, MOGG</t>
  </si>
  <si>
    <t>URETEROSTOMIA Y CIERRE DE URETEROSTOMIA</t>
  </si>
  <si>
    <t>CITOPLASTIA (COLON O ILEOCITOPLASTIA PARA AGRANDAMIENTO VESICAL)</t>
  </si>
  <si>
    <t>CITOPLASTIA EXTROFIA DE VEJIGA</t>
  </si>
  <si>
    <t>URETRA</t>
  </si>
  <si>
    <t>URETROPLASTIA POR HIPOSPADIA ANTERIOR ‐ URETROPLASTIA ESCROTALO PERINEAL POR TIEMPO OPERATORIO</t>
  </si>
  <si>
    <t>32   .31  .01</t>
  </si>
  <si>
    <t>.10  .03  .01</t>
  </si>
  <si>
    <t>32   .31  .02</t>
  </si>
  <si>
    <t>CISTOFIBROSCOPIA EXPLORADORA</t>
  </si>
  <si>
    <t>32   .31  .03</t>
  </si>
  <si>
    <t>32   .31  .04</t>
  </si>
  <si>
    <t>32   .31  .05</t>
  </si>
  <si>
    <t>32   .31  .06</t>
  </si>
  <si>
    <t>CISTOFIBROSCOPIA CON AGREGADO DE CUALQUIER PROCEDIMIENTO</t>
  </si>
  <si>
    <t>32   .31  .07</t>
  </si>
  <si>
    <t>.10  .03  .02</t>
  </si>
  <si>
    <t>URETROPLASTIA POR HIPOSPADIAS MEDIOPENEANA, ESCROTAL POR TIEMPO OPERATORIO</t>
  </si>
  <si>
    <t>32   .31  .08</t>
  </si>
  <si>
    <t>URETEROPLASTIA POR HIPOSPADIA MEDIOPENEANA. EN UN SOLO TIEMPO</t>
  </si>
  <si>
    <t>HIPOSPADIAS PERINEAL</t>
  </si>
  <si>
    <t>URETEROPLASTIA POR TRAUMATISMO. CORRECCION DE FISTULA URETRORRECTAL URETROVAGINAL.URETROCUTANEA. TRATAMIENTOQUIRURGICO DE LA ESTRECHEZ URETRAL A CIELO ABIERTO.</t>
  </si>
  <si>
    <t>COLOCACION DE ESFINTER URINARIO PROTESICO</t>
  </si>
  <si>
    <t>GENITALES</t>
  </si>
  <si>
    <t>32   .32  .01</t>
  </si>
  <si>
    <t>REDUCCION MANUAL DE PARAFIMOSIS</t>
  </si>
  <si>
    <t>32   .32  .02</t>
  </si>
  <si>
    <t>32   .32  .03</t>
  </si>
  <si>
    <t>.10  .07  .11</t>
  </si>
  <si>
    <t>32   .32  .04</t>
  </si>
  <si>
    <t>.10  .05  .08</t>
  </si>
  <si>
    <t>32   .32  .05</t>
  </si>
  <si>
    <t>32   .32  .06</t>
  </si>
  <si>
    <t>.11  .03  .11</t>
  </si>
  <si>
    <t>32   .32  .07</t>
  </si>
  <si>
    <t>.10  .05  .07</t>
  </si>
  <si>
    <t>32   .32  .08</t>
  </si>
  <si>
    <t>.11  .03  .15</t>
  </si>
  <si>
    <t>32   .32  .09</t>
  </si>
  <si>
    <t>32   .32  .10</t>
  </si>
  <si>
    <t>.10  .05  .03</t>
  </si>
  <si>
    <t>32   .32  .11</t>
  </si>
  <si>
    <t>.10  .05  .04</t>
  </si>
  <si>
    <t>32   .32  .12</t>
  </si>
  <si>
    <t>.10  .07  .10</t>
  </si>
  <si>
    <t>32   .32  .13</t>
  </si>
  <si>
    <t>.10  .07  .09</t>
  </si>
  <si>
    <t>LIBERACION DE ADHERENCIA BALANICAS</t>
  </si>
  <si>
    <t>32   .32  .14</t>
  </si>
  <si>
    <t>FRENULOTOMIA PREPUCIAL</t>
  </si>
  <si>
    <t>32   .32  .15</t>
  </si>
  <si>
    <t>SUTURA, DRENAJE O BIOPSIA DE LESIONES PENESCROTALES SIMPLES</t>
  </si>
  <si>
    <t>32   .32  .16</t>
  </si>
  <si>
    <t>.10  .05  .06</t>
  </si>
  <si>
    <t>LIBERACION DE FUSION DE COALESCENCIA DE LABIOS MENORES</t>
  </si>
  <si>
    <t>32   .32  .17</t>
  </si>
  <si>
    <t>.10  .07  .03</t>
  </si>
  <si>
    <t>VAGINOSCOPIA CON BIOPSIA Y CULTIVO DE SACO DE DOUGLAS</t>
  </si>
  <si>
    <t>32   .32  .18</t>
  </si>
  <si>
    <t>BIOPSIA TESTICULAR POR VIA ESCROTAL</t>
  </si>
  <si>
    <t>32   .32  .19</t>
  </si>
  <si>
    <t>.11  .03  .17</t>
  </si>
  <si>
    <t>HIMENOPLASTIA POR HIMEN IMPERFORADO. INCISION Y DRENAJE DE VULVA GLANDULA DE BARTHOLINO SKENE</t>
  </si>
  <si>
    <t>32   .32  .20</t>
  </si>
  <si>
    <t>BIOPSIA TESTICULAR POR VIA INGUINAL</t>
  </si>
  <si>
    <t>ORQUIDECTOMIA SIMPLE UNILATERAL</t>
  </si>
  <si>
    <t>32   .32  .21</t>
  </si>
  <si>
    <t>ORQUIDOPEXIA ELECTIVA EN TESTICULO ESCROTAL</t>
  </si>
  <si>
    <t>32   .32  .22</t>
  </si>
  <si>
    <t>CIRCUNCISION</t>
  </si>
  <si>
    <t>POSTIOPLASTIA POR FIMOSIS O ESTENOSIS ANULAR DEL PREPUCIO</t>
  </si>
  <si>
    <t>TRATAMIENTO QUIRURGICO DE LA PARAFIMOSIS. DESGARRO PREPUCIAL</t>
  </si>
  <si>
    <t>SUTURA DE PREPUCIO ‐ ESCROTO ‐ ESCROTOPLASTIA</t>
  </si>
  <si>
    <t>TRATAMIENTO DE TORSION TESTICULAR, HIDATIDE PARATESTICULAR O PARAEPIDIDIMARIA, ESPERMATOCELE</t>
  </si>
  <si>
    <t>OPERACION PLASTICA DE PENE (DESGARRO PENE ESCROTAL AVULSION DE PENE Y/ O ESCROTO)</t>
  </si>
  <si>
    <t>CORRECCION DE PENE PALMEADO. CORRECCION DE ESCROTO VULVIFORME</t>
  </si>
  <si>
    <t>SUTURA DE LABIOS MENORES, INTROITO VAGINAL</t>
  </si>
  <si>
    <t>TRATAMIENTO DE L HIDROCELE Y QUISTE DE CORDON POR VIA INGUINAL VARICOCELE. ESCROTO AGUDO CUALQUIERA FUESE SU CAUSA</t>
  </si>
  <si>
    <t>ORQUIDOPEXIA DE TESTICULO INRTAABDOMINAL (CON O SIN MICRO CIRUGIA)</t>
  </si>
  <si>
    <t>REOPERACION DE ECTOPIA TESTICULAR RECIDIVADA</t>
  </si>
  <si>
    <t>32   .32  .23</t>
  </si>
  <si>
    <t>.10  .05  .05</t>
  </si>
  <si>
    <t>ORQUIDOPEXIA EN SINDROME DE PRUNE BELLY</t>
  </si>
  <si>
    <t>32   .32  .24</t>
  </si>
  <si>
    <t>32   .32  .25</t>
  </si>
  <si>
    <t>.11  .03  .14</t>
  </si>
  <si>
    <t>ORQUIDOPEXIA POR ECTOPIA TESTICULAR</t>
  </si>
  <si>
    <t>CLITORIDECTOMIA. CLITORIDECTOMIA POR ESTADO INTERSEXUAL</t>
  </si>
  <si>
    <t>OVARIOS</t>
  </si>
  <si>
    <t>32   .33  .01</t>
  </si>
  <si>
    <t>.11  .01  .01</t>
  </si>
  <si>
    <t>RESECCION CUNEIFORME DE OVARIO</t>
  </si>
  <si>
    <t>32   .33  .02</t>
  </si>
  <si>
    <t>32   .33  .03</t>
  </si>
  <si>
    <t>32   .33  .04</t>
  </si>
  <si>
    <t>32   .33  .05</t>
  </si>
  <si>
    <t>OOFORECTOMIA</t>
  </si>
  <si>
    <t>32   .33  .06</t>
  </si>
  <si>
    <t>OOFOROSALPIGECTOMIA UNILATERAL</t>
  </si>
  <si>
    <t>32   .33  .07</t>
  </si>
  <si>
    <t>OOFOROSALPINGOPLASTIA SALPINGOPLASTIA</t>
  </si>
  <si>
    <t>32   .33  .08</t>
  </si>
  <si>
    <t>.03  .01  .08</t>
  </si>
  <si>
    <t>32   .09  .04</t>
  </si>
  <si>
    <t>.03  .01  .05</t>
  </si>
  <si>
    <t>32   .09  .05</t>
  </si>
  <si>
    <t>.03  .01  .09</t>
  </si>
  <si>
    <t>SUTURA DE HERIDA CORTANTE SIN INTERESAR AREAS NOBLES</t>
  </si>
  <si>
    <t>32   .09  .06</t>
  </si>
  <si>
    <t>EXERESIS DE TUBERCULO PREAURICULAR</t>
  </si>
  <si>
    <t>32   .09  .07</t>
  </si>
  <si>
    <t>.03  .01  .01</t>
  </si>
  <si>
    <t>DRENAJE DE FISTULA PREAURICULAR</t>
  </si>
  <si>
    <t>RESECCION DE FISTULA PREAURICULAR</t>
  </si>
  <si>
    <t>AURICULOPLASTIA UNILATERAL</t>
  </si>
  <si>
    <t>AURICULOPLASTIA BILATERAL AURICULOPLASTIA CON INJERTO DE CARTILAGO POR CADA TIEMPO OPERATORIO</t>
  </si>
  <si>
    <t>VASOS</t>
  </si>
  <si>
    <t>32   .10  .01</t>
  </si>
  <si>
    <t>.07  .06  .15</t>
  </si>
  <si>
    <r>
      <t>De distintos órganos</t>
    </r>
    <r>
      <rPr>
        <b/>
        <sz val="10"/>
        <rFont val="Arial"/>
        <family val="2"/>
      </rPr>
      <t>:</t>
    </r>
    <r>
      <rPr>
        <sz val="10"/>
        <rFont val="Arial"/>
        <family val="2"/>
      </rPr>
      <t xml:space="preserve"> hígado, páncreas, tirodesmases, retroperitoneales, masas cervicales o colecciones superficiales, punciones musculares, bazo, para evacuación de colecciones, derrame pleural, renal, mamaria, prostática, ganglionar, pelviana, etc.</t>
    </r>
  </si>
  <si>
    <r>
      <t>Incluye</t>
    </r>
    <r>
      <rPr>
        <b/>
        <sz val="10"/>
        <rFont val="Arial"/>
        <family val="2"/>
      </rPr>
      <t>: Aguja de puncion</t>
    </r>
  </si>
  <si>
    <r>
      <t>No incluye</t>
    </r>
    <r>
      <rPr>
        <b/>
        <sz val="10"/>
        <rFont val="Arial"/>
        <family val="2"/>
      </rPr>
      <t>: estudio anatomopatológico</t>
    </r>
  </si>
  <si>
    <r>
      <t>No incluye</t>
    </r>
    <r>
      <rPr>
        <b/>
        <sz val="10"/>
        <rFont val="Arial"/>
        <family val="2"/>
      </rPr>
      <t xml:space="preserve"> :  prestación de diagnostico por imagen (RX, Ecografia, Tomografia ) efectuar pedido por separado</t>
    </r>
  </si>
  <si>
    <r>
      <t>No incluye</t>
    </r>
    <r>
      <rPr>
        <b/>
        <sz val="10"/>
        <rFont val="Arial"/>
        <family val="2"/>
      </rPr>
      <t xml:space="preserve"> : Set de drenaje, Agujas Especiales(Aguja Puncion Osea)</t>
    </r>
  </si>
  <si>
    <r>
      <t>DOPPLER COLOR PARA EL ESTUDIO DE</t>
    </r>
    <r>
      <rPr>
        <b/>
        <sz val="10"/>
        <rFont val="Arial"/>
        <family val="2"/>
      </rPr>
      <t xml:space="preserve">: </t>
    </r>
  </si>
  <si>
    <t>·         Internación (día Pensión) .</t>
  </si>
  <si>
    <t>·         Honorarios de Anestesista.</t>
  </si>
  <si>
    <t>Derivación aortoilíaco, uni o bilateral (con o sin simpaticectomía)</t>
  </si>
  <si>
    <t>07.04.06</t>
  </si>
  <si>
    <t>Otras derivaciones arteriales en cavidad abdominal.</t>
  </si>
  <si>
    <t>07.04.07</t>
  </si>
  <si>
    <t>PUNCION BIOPSIA DE MAMA DE QUISTE MAMARIO</t>
  </si>
  <si>
    <t>32   .17  .04</t>
  </si>
  <si>
    <t>ADENECTOMIA POR GINECOMASTIA UNILATERAL</t>
  </si>
  <si>
    <t>ADENECTOMIA BILATERAL</t>
  </si>
  <si>
    <t>MEDIASTINO</t>
  </si>
  <si>
    <t>32   .18  .01</t>
  </si>
  <si>
    <t>PUNCION BIOPSIA MEDIASTINAL</t>
  </si>
  <si>
    <t>32   .18  .02</t>
  </si>
  <si>
    <t>32   .18  .03</t>
  </si>
  <si>
    <t>32   .18  .04</t>
  </si>
  <si>
    <t>TIMECTOMIA POR CERVICOTOMIA</t>
  </si>
  <si>
    <t>TIMECTOMIA POR VIA ESTERNAL ‐ CERVICOMANUBRIOTOMIA</t>
  </si>
  <si>
    <t>ABORDAJE MEDIASTINAL POR TORACOTOMIA O ESTERNOTOMIA PARA TUMORES MEDIASTINALES</t>
  </si>
  <si>
    <t>ESOFAGO</t>
  </si>
  <si>
    <t>COLOCACION DE BALON DE SENGSTAKEN‐BLAKEMORE PARA VARICES ESOFAGICAS</t>
  </si>
  <si>
    <t>32   .19  .01</t>
  </si>
  <si>
    <t>32   .19  .02</t>
  </si>
  <si>
    <t>32   .19  .03</t>
  </si>
  <si>
    <t>32   .19  .04</t>
  </si>
  <si>
    <t>32   .19  .05</t>
  </si>
  <si>
    <t>.08  .01  .02</t>
  </si>
  <si>
    <t>32   .19  .06</t>
  </si>
  <si>
    <t>.08  .01  .08</t>
  </si>
  <si>
    <t>32   .19  .07</t>
  </si>
  <si>
    <t>.08  .01  .07</t>
  </si>
  <si>
    <t>32   .19  .08</t>
  </si>
  <si>
    <t>32   .19  .09</t>
  </si>
  <si>
    <t>32   .19  .10</t>
  </si>
  <si>
    <t>.08  .01  .10</t>
  </si>
  <si>
    <t>32   .19  .11</t>
  </si>
  <si>
    <t>.08  .01  .05</t>
  </si>
  <si>
    <t>32   .19  .12</t>
  </si>
  <si>
    <t>.08  .01  .09</t>
  </si>
  <si>
    <t>DILATACION ESOFAGICA CON BALONES NEUMATICOS (POR SESION)</t>
  </si>
  <si>
    <t>MEDICION DE CABOS ATRESICOS CON RADIOSCOPIA EN ATRESIA DE ESOFAGO CON CABOS DISTANTES</t>
  </si>
  <si>
    <t>32   .19  .13</t>
  </si>
  <si>
    <t>32   .19  .14</t>
  </si>
  <si>
    <t>ESCLEROSIS ENDOSCOPICA PARA VARICES ESOFAGICAS (POR SESION)</t>
  </si>
  <si>
    <t>32   .19  .15</t>
  </si>
  <si>
    <t>ESOFAGOSTOMIA</t>
  </si>
  <si>
    <t>32   .19  .16</t>
  </si>
  <si>
    <t>.08  .01  .01</t>
  </si>
  <si>
    <t>ESOFAGOSTOMIA EXPLORADORA POR VIA CERVICAL</t>
  </si>
  <si>
    <t>Dosaje de renina por cateterismo (incluye catet)</t>
  </si>
  <si>
    <t>07.08.09</t>
  </si>
  <si>
    <t>Estudio de angiografía en hipertensión portal</t>
  </si>
  <si>
    <t>07.08.10</t>
  </si>
  <si>
    <t>Angiografía Pulmonar</t>
  </si>
  <si>
    <t>07.08.11</t>
  </si>
  <si>
    <t>Cavografía</t>
  </si>
  <si>
    <t>07.08.12</t>
  </si>
  <si>
    <t>Estudio angiográfico en hemorragia digesiva</t>
  </si>
  <si>
    <t>07.08.13</t>
  </si>
  <si>
    <t>Angioplastia coronaria (no incluye prótesis)</t>
  </si>
  <si>
    <t>07.08.14</t>
  </si>
  <si>
    <t>Angioplastia Coronaria Compleja</t>
  </si>
  <si>
    <t>07.08.15</t>
  </si>
  <si>
    <t>Angioplastia periférica</t>
  </si>
  <si>
    <t>07.08.16</t>
  </si>
  <si>
    <t>Angioplastia periférica compleja</t>
  </si>
  <si>
    <t>07.08.17</t>
  </si>
  <si>
    <t>Angioplastia de estrechez de fístula AV</t>
  </si>
  <si>
    <t>07.08.18</t>
  </si>
  <si>
    <t>Electrocardiograma de His</t>
  </si>
  <si>
    <t>07.08.19</t>
  </si>
  <si>
    <t>Uretrotomía externa o interna ciega (otis) en el hombre. Biopsia uretral a cielo abierto</t>
  </si>
  <si>
    <t>10.03.04</t>
  </si>
  <si>
    <t>Uretrorrafía por herida o desgarro</t>
  </si>
  <si>
    <t>10.03.05</t>
  </si>
  <si>
    <t>Meatotomía</t>
  </si>
  <si>
    <t>OPERACIONES EN LA PROSTATA Y VESICULAS SEMINALES</t>
  </si>
  <si>
    <t>10.04.01</t>
  </si>
  <si>
    <t>Prostatectomía radical</t>
  </si>
  <si>
    <t>10.04.02</t>
  </si>
  <si>
    <t>Adenomectomía prostática</t>
  </si>
  <si>
    <t>10.04.03</t>
  </si>
  <si>
    <t>Resección de fibrosis en el cuello de la vejiga, postadenomectomía</t>
  </si>
  <si>
    <t>10.04.04</t>
  </si>
  <si>
    <t>10.04.05</t>
  </si>
  <si>
    <t>Vesiculectomía uni o bilateral.</t>
  </si>
  <si>
    <t>10.04.06</t>
  </si>
  <si>
    <t>Drenaje de colección prostática</t>
  </si>
  <si>
    <t>10.04.07</t>
  </si>
  <si>
    <t>Punción biopsia de próstata</t>
  </si>
  <si>
    <t>OPERACIONES EN LOS TESTICULOS, VAGINAL, CORDÓN ESPERMATICO Y ESCROTO</t>
  </si>
  <si>
    <t>10.05.01</t>
  </si>
  <si>
    <t>Orquiectomía unilateral completa con vaciamiento ganglionar abdominal</t>
  </si>
  <si>
    <t>10.05.02</t>
  </si>
  <si>
    <t>Orquiectomía subalbugínea bilateral</t>
  </si>
  <si>
    <t>10.05.03</t>
  </si>
  <si>
    <t xml:space="preserve">Galeno Práctica </t>
  </si>
  <si>
    <t>Galeno Radiològico para radiologìa y ecografía (sin plus)</t>
  </si>
  <si>
    <t>Gasto Quirúrgico</t>
  </si>
  <si>
    <t xml:space="preserve">Gasto Radiológico para radiologìa y ecografìa (sin plus) </t>
  </si>
  <si>
    <t>Habitacion Compartida</t>
  </si>
  <si>
    <t xml:space="preserve">Otros Gastos </t>
  </si>
  <si>
    <t xml:space="preserve"> </t>
  </si>
  <si>
    <t>ANEXO II</t>
  </si>
  <si>
    <t>Tratamiento quirúrgico del hidrocele, varicocele, quiste de epidídimo, quiste de cordón, torción testicular</t>
  </si>
  <si>
    <t xml:space="preserve">Nivel 5  =  2200   galenos quirúrgicos </t>
  </si>
  <si>
    <t xml:space="preserve">Nivel 6  =  2700   galenos quirúrgicos </t>
  </si>
  <si>
    <t>Nivel 7  =  4000   galenos quirúrgicos</t>
  </si>
  <si>
    <t>VALOR Galeno quirúrgico:  $ 2,30</t>
  </si>
  <si>
    <t>PRACTICASMINIINVASIVAS</t>
  </si>
  <si>
    <t>DESCRIPCION</t>
  </si>
  <si>
    <t>TOTALU.Q.</t>
  </si>
  <si>
    <t>32   .38   .01</t>
  </si>
  <si>
    <t>APENDISECTOMIA</t>
  </si>
  <si>
    <t>32   .38   .02</t>
  </si>
  <si>
    <t>32   .38   .03</t>
  </si>
  <si>
    <t>32   .38   .04</t>
  </si>
  <si>
    <t>32   .38   .05</t>
  </si>
  <si>
    <t>32   .38   .06</t>
  </si>
  <si>
    <t>32   .38   .07</t>
  </si>
  <si>
    <t>32   .38   .08</t>
  </si>
  <si>
    <t>32   .38   .09</t>
  </si>
  <si>
    <t>32   .38   .10</t>
  </si>
  <si>
    <t>32   .38   .11</t>
  </si>
  <si>
    <t>32   .38   .12</t>
  </si>
  <si>
    <t>32   .38   .13</t>
  </si>
  <si>
    <t>32   .38   .14</t>
  </si>
  <si>
    <t>32   .38   .15</t>
  </si>
  <si>
    <t>32   .38   .16</t>
  </si>
  <si>
    <t>32   .38   .17</t>
  </si>
  <si>
    <t>PERITONITISGENERALIZADA</t>
  </si>
  <si>
    <t>LAPAROSCOPIA EXPLORADORA SINTRATAMIENTO QUIRURGICOESPECIFICO OSOLOREALIZACIONDEPROCEDIMIENTOSSIMPLES(BIOPSIA,DRENAJE, MARCACIONTUMORAL,PEXIAGONADALPREVIOARADIOTERAPIA O SIMILARES)</t>
  </si>
  <si>
    <t>32   .38   .18</t>
  </si>
  <si>
    <t>32   .38   .19</t>
  </si>
  <si>
    <t>COLEDOCOTOMIA</t>
  </si>
  <si>
    <t>32   .38   .20</t>
  </si>
  <si>
    <t>ENTEROSTOMIA PARAALIMENTACION</t>
  </si>
  <si>
    <t>32   .38   .21</t>
  </si>
  <si>
    <t>HERNIOPLASTIA INGUINALINDIRECTAUNILATERAL,CRURAL.EPIGASTRICA, UMBLICAL,OBTURATRIZ.ETC.</t>
  </si>
  <si>
    <t>32   .38   .22</t>
  </si>
  <si>
    <t>HERNIOPLASTIA INGUINALINDIRECTAMASCULINAENPACIENTEMENORA1</t>
  </si>
  <si>
    <t>32   .38   .23</t>
  </si>
  <si>
    <t>ADRENALECTOMIA</t>
  </si>
  <si>
    <t>TORACOSCOPIA</t>
  </si>
  <si>
    <t>32   .38   .24</t>
  </si>
  <si>
    <t>DRENAJEDEABSCESODEPULMON</t>
  </si>
  <si>
    <t>TRATAMIENTO DELNEUMOTORAX RESIDIVANTE</t>
  </si>
  <si>
    <t>32   .38   .25</t>
  </si>
  <si>
    <t>LOBECTOMIA  PULMONAR</t>
  </si>
  <si>
    <t>32   .38   .26</t>
  </si>
  <si>
    <t>HERNIADIAFRAGMATICA NEONATAL</t>
  </si>
  <si>
    <t>CIERREDEFISTULATRAQUEO-ESOFAGICA</t>
  </si>
  <si>
    <t>32   .38   .27</t>
  </si>
  <si>
    <t>FUNDUPLICATURA GASTRICA</t>
  </si>
  <si>
    <t>ATRESIADEESOFAGO</t>
  </si>
  <si>
    <t>32   .38  .28</t>
  </si>
  <si>
    <t>RESECCIONDEINTESTINOYANASTOMOSIS</t>
  </si>
  <si>
    <t>ENTEROLISIS</t>
  </si>
  <si>
    <t>32   .38  .29</t>
  </si>
  <si>
    <t>RESECCIONDEDIVERTICULODEMECKEL</t>
  </si>
  <si>
    <t>PERITONITISFETAL</t>
  </si>
  <si>
    <t>32   .38  .30</t>
  </si>
  <si>
    <t>PILOROMIOTOMIA -PILOROPLASTIA</t>
  </si>
  <si>
    <t>HEMICOLECTOMIA</t>
  </si>
  <si>
    <t>32   .38  .31</t>
  </si>
  <si>
    <t>ANASTOMOSIS BILIODIGESTIVA</t>
  </si>
  <si>
    <t>OPERACIÓNDEKASAYPARAATRESIADEVIASBILIARES</t>
  </si>
  <si>
    <t>32   .38  .32</t>
  </si>
  <si>
    <t>QUISTEDECOLEDOCO</t>
  </si>
  <si>
    <t>REIMPLANTEURETERAL</t>
  </si>
  <si>
    <t>NEFRECTOMIA</t>
  </si>
  <si>
    <t>ORQUIDOPEXIA ENTESTICULOINTRAABDOMINAL</t>
  </si>
  <si>
    <t>PATOLOGIADELOVARIO</t>
  </si>
  <si>
    <t>LASPRACTICASQUENOSEENCUENTRENENESTENOMENCLADORYQUESEREALICEN PORTECNICA</t>
  </si>
  <si>
    <t>VIDEOASISTIDASEFACTURARANPORPRESUPUESTO</t>
  </si>
  <si>
    <t>Servicio de Gastroenterología de Sanatorio Argentino</t>
  </si>
  <si>
    <t>GASTROENTEROLOGIA</t>
  </si>
  <si>
    <t>ENDOSCOPICA CON COLANGIOGRAFIA ENDOSCOPICA RETROGRADA CON O SIN</t>
  </si>
  <si>
    <t>EXTRACCION DE CALCULO.</t>
  </si>
  <si>
    <t>Valor $ 2385</t>
  </si>
  <si>
    <t>DESCARTABLES. -MEDICAMENTOS. -HASTA UN (1) DÍA DE INTERNACIÓN.</t>
  </si>
  <si>
    <t xml:space="preserve">MEDICAMENTOS ANESTÉSICOS. </t>
  </si>
  <si>
    <t>Gasto).</t>
  </si>
  <si>
    <t>Valor $ 432</t>
  </si>
  <si>
    <t>ENDOSCÓPICOS. -MATERIALES DESCARTABLES NO ENDOSCÓPICOS.</t>
  </si>
  <si>
    <t>ANATOMÍA PATOLÓGICA. PENSION.</t>
  </si>
  <si>
    <t>Valor $ 620</t>
  </si>
  <si>
    <t>ANATOMÍA PATOLÓGICA. PENSION</t>
  </si>
  <si>
    <t>Valor $ 478</t>
  </si>
  <si>
    <t>Valor $ 526</t>
  </si>
  <si>
    <t>Servicio de Urología de Sanatorio Argentino</t>
  </si>
  <si>
    <t>Detalle de Prácticas Ambulatorias</t>
  </si>
  <si>
    <t>Colocación Sonda</t>
  </si>
  <si>
    <t>Cistotomía local</t>
  </si>
  <si>
    <t>Cistoscopía</t>
  </si>
  <si>
    <t>Cistoscopía Flexible</t>
  </si>
  <si>
    <t>Urodinamia Completa</t>
  </si>
  <si>
    <t>Video Urodinamia</t>
  </si>
  <si>
    <t>Biopsia Prostática Transrectal (Excluye Aguja de Punción</t>
  </si>
  <si>
    <t>Detalle de Módulos</t>
  </si>
  <si>
    <t>CIRUGÍA TRANSURETRAL DE PRÓSTATA (R.T.U.)</t>
  </si>
  <si>
    <t>20%</t>
  </si>
  <si>
    <t>Para  planes  Planes  Con  Hab. Privada   se  Agrega $1,440,00 por  dia</t>
  </si>
  <si>
    <t xml:space="preserve">Nivel 2  =    550   galenos quirúrgicos </t>
  </si>
  <si>
    <t xml:space="preserve">Nivel 3  =  1100   galenos quirúrgicos </t>
  </si>
  <si>
    <t xml:space="preserve">Nivel 4  =  1500   galenos quirúrgicos </t>
  </si>
  <si>
    <t>Resección total de paladar y reconstrucción inmediata con injerto o colgajo (incluye toma del injerto y preparación del colgajo)</t>
  </si>
  <si>
    <t>03.12.05</t>
  </si>
  <si>
    <t>MAMOGRAFIAS</t>
  </si>
  <si>
    <t>TOMOGRAFIAS</t>
  </si>
  <si>
    <t>RESONANCIA MAGNETICA NUCLEAR</t>
  </si>
  <si>
    <t>HEMODINAMIA</t>
  </si>
  <si>
    <t>RADIOLOGIA</t>
  </si>
  <si>
    <t>CAMARA GAMMA</t>
  </si>
  <si>
    <t>ANATOMIA  PATOLOGICA</t>
  </si>
  <si>
    <t>ANEXO XVIII</t>
  </si>
  <si>
    <t>VALOR ENERO 2012</t>
  </si>
  <si>
    <t>08.07.03</t>
  </si>
  <si>
    <t>Hepatectomía parcial y/o metastasectomía. Escisión radical de lesión de hígado (quiste hidatídico, etc.)</t>
  </si>
  <si>
    <t>08.07.04</t>
  </si>
  <si>
    <t xml:space="preserve"> 13.01.05 </t>
  </si>
  <si>
    <t xml:space="preserve"> Incision y drenaje de absceso superficial. Extracción de cuerpo extraño superficial, etc…. </t>
  </si>
  <si>
    <t xml:space="preserve"> 13.01.06 </t>
  </si>
  <si>
    <t xml:space="preserve"> Destruc.de lesion de piel p/electrocuag (hasta 5 elementos). </t>
  </si>
  <si>
    <t xml:space="preserve"> 13.01.07 </t>
  </si>
  <si>
    <t xml:space="preserve"> Destruc.de lesion de piel p/electrocuag (mas de 5 elementos). </t>
  </si>
  <si>
    <t xml:space="preserve"> 13.01.08 </t>
  </si>
  <si>
    <t xml:space="preserve"> Biopsia de piel y/o tej.celul.subcut.y/o muscular  </t>
  </si>
  <si>
    <t xml:space="preserve"> 13.01.09 </t>
  </si>
  <si>
    <t xml:space="preserve"> Escision de uña,lecho o repliegue ungueal </t>
  </si>
  <si>
    <t xml:space="preserve"> 13.01.10 </t>
  </si>
  <si>
    <t xml:space="preserve"> Sutura de heridas (no en cara y/o zonas funcionales)                         </t>
  </si>
  <si>
    <t xml:space="preserve"> 13.01.11 </t>
  </si>
  <si>
    <t xml:space="preserve"> Sutura de heridas (en cara y/o zonas funcionales)                         </t>
  </si>
  <si>
    <t xml:space="preserve"> En casos de suturas multiples se factura el  primero al 100% (Honor.  y Gastos) y los  restantes 75% honor. y  50% Gastos  </t>
  </si>
  <si>
    <t xml:space="preserve"> 13.01.12 </t>
  </si>
  <si>
    <t xml:space="preserve"> Escision de tumor de tejido celul. Subcutaneo (limpoma) </t>
  </si>
  <si>
    <t xml:space="preserve"> 13.01.13 </t>
  </si>
  <si>
    <t xml:space="preserve"> Escision de lipoma gigante               </t>
  </si>
  <si>
    <t xml:space="preserve"> 13.01.14 </t>
  </si>
  <si>
    <t xml:space="preserve"> Incis.y drenaje de absceso profundo subaponeurotico. Extracción de cuerpo extraño profundo. </t>
  </si>
  <si>
    <t xml:space="preserve"> 13.01.15 </t>
  </si>
  <si>
    <t xml:space="preserve"> Implantacion de "pellets" en tejido subcutáneo  </t>
  </si>
  <si>
    <t xml:space="preserve"> 13.01.16 </t>
  </si>
  <si>
    <t xml:space="preserve"> Escicion radical angioma cavernoso mayor (En cara y/o cabeza y no mayor  5 cm).(mayor a 5cm se adiciona un 50% mas) </t>
  </si>
  <si>
    <t xml:space="preserve"> 13.01.17 </t>
  </si>
  <si>
    <t>Campimetría computarizada</t>
  </si>
  <si>
    <t>RFG digital bilateral</t>
  </si>
  <si>
    <t>RG digital bilateral</t>
  </si>
  <si>
    <t>Ecografía A o B unilateral</t>
  </si>
  <si>
    <t>Ecobiometría/Ecometría unilateral</t>
  </si>
  <si>
    <t>Orquiectomía unilateral (no tumoral)</t>
  </si>
  <si>
    <t>10.05.04</t>
  </si>
  <si>
    <t>Orquidopexia unilateral con testículo inguinal, con o sin tratamiento de hernia concomitante</t>
  </si>
  <si>
    <t>10.05.05</t>
  </si>
  <si>
    <t>Orquidopexia bilateral con testículo inguinal, con o sin tratamiento de hernia concomitante</t>
  </si>
  <si>
    <t>10.05.06</t>
  </si>
  <si>
    <t>UNIDAD GASTO QUIRURGICO</t>
  </si>
  <si>
    <t>Laparotomía exploradora evacuadora, extracción de cuerpo extraño con o sin toma de biopsia colocación de cánula o cateter</t>
  </si>
  <si>
    <t>Hernioplastia inguinal bilateral</t>
  </si>
  <si>
    <t>Apendicitis aguda</t>
  </si>
  <si>
    <t>Peritonitis generalizada</t>
  </si>
  <si>
    <t>Colecistectomía con coledocotomía</t>
  </si>
  <si>
    <t>Laparotomía por trauma renal, hematomaretroperotoneal</t>
  </si>
  <si>
    <t>Uretroplastia por hipospadias mediopeneana, escrotal por tiempo operatorio</t>
  </si>
  <si>
    <t>Ureteroplastia por hipospadia mediopeneana, en un solo tiempo</t>
  </si>
  <si>
    <t>no lleva GQ</t>
  </si>
  <si>
    <t>Reducción manual de para fimosis</t>
  </si>
  <si>
    <t>Liberación de adherencias balánicas</t>
  </si>
  <si>
    <t>Frenulotomía prepucial</t>
  </si>
  <si>
    <t>Orquidoectomía simple unilateral</t>
  </si>
  <si>
    <t>Postoplastia por fimosis o estenosis del prepucio</t>
  </si>
  <si>
    <t>Tratamiento quirúrgico de la parafimosis, desgarro prepucial</t>
  </si>
  <si>
    <t>Tratamiento de torción testicular, hidatide para testicular o paraepididimaria, espermatocele</t>
  </si>
  <si>
    <t>Tratamiento del hidrocele y quiste de cordón por vía inguinal. Varicocele, escroto agudo cualquiera fuese su causa</t>
  </si>
  <si>
    <t>Orquidopexia de testículo intraabdominal (con o sin micro cirugía)</t>
  </si>
  <si>
    <t>Orquidopexia por ectopía testicular</t>
  </si>
  <si>
    <t>Resección cuneiforme de ovario</t>
  </si>
  <si>
    <t>Ooforectomía</t>
  </si>
  <si>
    <t>Exéresis de uña y drenaje de hematoma subdural</t>
  </si>
  <si>
    <t>Biopsia de muslo. Miorrafa, biopsia de nervios</t>
  </si>
  <si>
    <t>Tratamiento de avusión de dedos, amputaciones distales (colgajos deslizados, injertos libres)</t>
  </si>
  <si>
    <t xml:space="preserve">   Operacíon de Heller Laparoscopico </t>
  </si>
  <si>
    <t>OPERACIONES EN LA PARED DEL ABDOMEN, PERITONEO Y RETROPERITONEO</t>
  </si>
  <si>
    <t>08.02.01</t>
  </si>
  <si>
    <t>Dermolipectomía, con o sin reconstrucción del ombligo, con o sin hernioplastia umbilical</t>
  </si>
  <si>
    <t>08.02.02</t>
  </si>
  <si>
    <t>Hernioplastia diafragmática o isquiorrectal</t>
  </si>
  <si>
    <t>08.02.03</t>
  </si>
  <si>
    <t>Colectomía total con anastomosis ileorrectal en un tiempo(incluye ostomías de protección)</t>
  </si>
  <si>
    <t>08.05.02</t>
  </si>
  <si>
    <t>Colectomía total (sin anastomosis)</t>
  </si>
  <si>
    <t>08.05.03</t>
  </si>
  <si>
    <t>Hemicolectomía (derecha o izquierda) incluye ostomías</t>
  </si>
  <si>
    <t>08.05.04</t>
  </si>
  <si>
    <t>Operación tipo Hartmann, Lahey o similares. Colectomía segmentaria</t>
  </si>
  <si>
    <t>08.05.05</t>
  </si>
  <si>
    <t>Resección anterior del recto (operación de Dixon u otras), con anastomosis a 8 cm o más del margen anal.</t>
  </si>
  <si>
    <t>08.05.06</t>
  </si>
  <si>
    <t xml:space="preserve">    Operaciones Radicales para el megacolon, tipo Duhamel o Swenson, vía Abdominoperineal con un equipo quirúrgico</t>
  </si>
  <si>
    <t xml:space="preserve">08.05.07           </t>
  </si>
  <si>
    <t>Operaciones Radicales para el megacolon, tipo Duhamel o Swenson, vía Abdominoperineal con dos equipos quirúrgicos.</t>
  </si>
  <si>
    <t>08.05.08</t>
  </si>
  <si>
    <t>Proctosigmoidectomía abdominoperineal (incluye colostomía)</t>
  </si>
  <si>
    <t>08.05.09</t>
  </si>
  <si>
    <t>Proctosigmoidectomía abdominoperineal (incluye colostomía)Con dos equipos quirúrgicos.</t>
  </si>
  <si>
    <t>08.05.10</t>
  </si>
  <si>
    <t>Proctocolectomía total (incluye ileostomía)</t>
  </si>
  <si>
    <t>08.05.11</t>
  </si>
  <si>
    <t>Gastos internación días subsiguientes a la cirugía, según convenio, prácticas (RX, ECO, TAC, RMN, Laboratorio, Hemoterapi, etc, todo tipo de prótesis, ya sean valvulares o vasculares, parches de material especial (teflón o similares) y cateter de Swan Ganz, Monitoreo de Gasto Casto cardiaco continuo, SvO2, Implantación de balón pulsación de contra Aórtica y todo lo que no esté descripto en las Inclusiones.</t>
  </si>
  <si>
    <t>Gastos internación días subsiguientes a la cirugía, según convenio, prácticas (RX, ECO, TAC, RMN, Laboratorio, Hemoterapia, etc., todo tipo de prótesis, ya sean valvulares o vasculares, parches de material especial (teflón o similares) y cateter de Swan Ganz, Monitoreo de Gasto Casto cardiaco continuo, SvO2, Implantación de balón pulsación de contra Aórtica y todo lo que no esté descripto en las Inclusiones.</t>
  </si>
  <si>
    <t>Intubación del esófago por gastrotomía (operación de Goñi Moreno).Colocación de prótesis autoexpandibles</t>
  </si>
  <si>
    <t>08.01.14</t>
  </si>
  <si>
    <t xml:space="preserve">                                                                   ARANCELES                                                         </t>
  </si>
  <si>
    <t>Apendicectomia laparoscopica</t>
  </si>
  <si>
    <t>08.05.62</t>
  </si>
  <si>
    <t>Colectomias segmentarias por laparoscopia</t>
  </si>
  <si>
    <t>08.05.63</t>
  </si>
  <si>
    <t xml:space="preserve">Reseccion anterior de recto con anastomosis por laparoscopia </t>
  </si>
  <si>
    <t>08.05.64</t>
  </si>
  <si>
    <t>Reconstrucción del tránsito luego de operaciones tipo Hartmann, Lahey o similares por via laparascopica</t>
  </si>
  <si>
    <t>OPERACIONES EN EL ANO</t>
  </si>
  <si>
    <t>08.06.01</t>
  </si>
  <si>
    <t>Tratamiento de la estenosis anal</t>
  </si>
  <si>
    <t>08.06.03</t>
  </si>
  <si>
    <t>Esfinteroplastía tipo Pickrel o similar (incluye colostomía)</t>
  </si>
  <si>
    <t>08.06.04</t>
  </si>
  <si>
    <t>Esfinteroplastía tipo plicatura o similar. Esfinterorrafía (esfinter externo)</t>
  </si>
  <si>
    <t>08.06.05</t>
  </si>
  <si>
    <t>Cerclaje de ano</t>
  </si>
  <si>
    <t>08.06.06</t>
  </si>
  <si>
    <t>Tratamiento quirúrgico de las hemorroides con y sin prolapso mucoso</t>
  </si>
  <si>
    <t>08.06.07</t>
  </si>
  <si>
    <t>Escisión de hemorroides trombosada. Trombectomía.</t>
  </si>
  <si>
    <t>08.06.09</t>
  </si>
  <si>
    <t>Tratamiento de las hemorroides por ligadura elástica, fotocoagulación,esclerosante, crioterapia o combinadas (tratamiento completo)</t>
  </si>
  <si>
    <r>
      <t>HONORARIOS DE EL O LOS AYUDANTES:</t>
    </r>
    <r>
      <rPr>
        <sz val="10"/>
        <rFont val="Arial"/>
        <family val="2"/>
      </rPr>
      <t xml:space="preserve"> El Cirujano Ayudante percibirá el 25% del honorario del Cirujano. -</t>
    </r>
    <r>
      <rPr>
        <i/>
        <sz val="10"/>
        <rFont val="Arial"/>
        <family val="2"/>
      </rPr>
      <t xml:space="preserve"> COMPLEJIDAD 1</t>
    </r>
    <r>
      <rPr>
        <sz val="10"/>
        <rFont val="Arial"/>
        <family val="2"/>
      </rPr>
      <t xml:space="preserve">: Sin Ayudante - </t>
    </r>
    <r>
      <rPr>
        <i/>
        <sz val="10"/>
        <rFont val="Arial"/>
        <family val="2"/>
      </rPr>
      <t>COMPLEJIDAD 2 y 3:</t>
    </r>
    <r>
      <rPr>
        <sz val="10"/>
        <rFont val="Arial"/>
        <family val="2"/>
      </rPr>
      <t xml:space="preserve"> Un Ayudante - </t>
    </r>
    <r>
      <rPr>
        <i/>
        <sz val="10"/>
        <rFont val="Arial"/>
        <family val="2"/>
      </rPr>
      <t>COMPLEJIDAD 4, 5, 6 y 7:</t>
    </r>
    <r>
      <rPr>
        <sz val="10"/>
        <rFont val="Arial"/>
        <family val="2"/>
      </rPr>
      <t xml:space="preserve"> Dos Ayudantes.-</t>
    </r>
  </si>
  <si>
    <t>Tiroidectomía  por  bocio endotorácico (esternotomía)</t>
  </si>
  <si>
    <t>04.01.60</t>
  </si>
  <si>
    <t>Tiroidectomia videoasistida</t>
  </si>
  <si>
    <t>OPERACIONES EN LAS GLANDULAS SUPRARRENALES</t>
  </si>
  <si>
    <t>04.02 01</t>
  </si>
  <si>
    <t>Adrenalectomía unilateral</t>
  </si>
  <si>
    <t>1. Biopsia de nervio o músculo</t>
  </si>
  <si>
    <t>Incisión y drenaje de absceso superficial. Extracción de cuerpo extraño superficial, etc….</t>
  </si>
  <si>
    <t>Incis.y drenaje de absceso profundo subaponeurotico. Extracción de cuerpo extraño profundo.</t>
  </si>
  <si>
    <t>Destruc.de lesión de piel p/electrocuag (hasta 5 elementos).</t>
  </si>
  <si>
    <t>Destruc.de lesión de piel p/electrocuag (mas de 5 elementos).</t>
  </si>
  <si>
    <t xml:space="preserve">Biopsia de piel y/o tej.celul.subcut.y/o muscular </t>
  </si>
  <si>
    <t>Escisión de uña, lecho o repliegue ungueal. Exeresis de uña y drenaje de hematoma subungueal.</t>
  </si>
  <si>
    <t xml:space="preserve">Sutura de heridas (no en cara y/o zonas funcionales, menos de 10 cm)                  </t>
  </si>
  <si>
    <t xml:space="preserve">Sutura de heridas (en cara y/o zonas funcionales, menos de 5 cm)                        </t>
  </si>
  <si>
    <t>Sutura herida piel, más de 10 cm.o de 5 cm. en cara</t>
  </si>
  <si>
    <t xml:space="preserve">Escisión de tumor de tejido celul. Subcutaneo </t>
  </si>
  <si>
    <t xml:space="preserve">Escisión de lipoma gigante              </t>
  </si>
  <si>
    <t xml:space="preserve">Implantación de "pellets" en tejido subcutáneo </t>
  </si>
  <si>
    <t>Escisión radical angioma cavernoso mayor (En cara y/o cabeza y no mayor  5 cm).(mayo a 5cm se adiciona un 50% mas)</t>
  </si>
  <si>
    <t>Amputación de polidactilia articulada de dedos de la mano o del pie por pieza.</t>
  </si>
  <si>
    <t xml:space="preserve">Sindactilia  por unidad.                          </t>
  </si>
  <si>
    <t>Quiste de cola de cejas, biopsia de músculo. Miorrafia. Biopsia de nervios.</t>
  </si>
  <si>
    <t xml:space="preserve">Otoplastia de lobulo hendido            </t>
  </si>
  <si>
    <t>Cierre fistula oral de seno maxilar-buco-antral. Cierre a doble plano de común</t>
  </si>
  <si>
    <t>Punción de seno, drenaje biopsia o estudio diferencial uni o bilateral</t>
  </si>
  <si>
    <t>Cirugía de fosa Pterigomaxilar. Exploración, escisión de tumor, etc.</t>
  </si>
  <si>
    <t>Pieza en retención ósea, gingivectomia parcial de tumores, mucogingival</t>
  </si>
  <si>
    <t>6. Craneostenosis</t>
  </si>
  <si>
    <t>7. Patología de la Charnela</t>
  </si>
  <si>
    <t>10. Colecciones infratentoriales</t>
  </si>
  <si>
    <t>12. Abscesos cerebrales</t>
  </si>
  <si>
    <t>Resección e implante de tejido paratiroideo</t>
  </si>
  <si>
    <t>04.01.10</t>
  </si>
  <si>
    <t>Cirugía del hiperparatiroidismo</t>
  </si>
  <si>
    <t>04.01.11</t>
  </si>
  <si>
    <t>Reoperaciones  por hiperparatiroidismo</t>
  </si>
  <si>
    <t>04.01.12</t>
  </si>
  <si>
    <t>Tiroidectomía por bocio endotorácico (vía cervical)</t>
  </si>
  <si>
    <t>04.01.13</t>
  </si>
  <si>
    <t>NOMENCLADOR DE NEUROCIRUGÍA</t>
  </si>
  <si>
    <t>Honorarios Médicos de la Asociación Argentina de  Neurocirugía</t>
  </si>
  <si>
    <t>3. Bloqueo por dolor</t>
  </si>
  <si>
    <t>2. Drenaje  Externo continúo de LCR</t>
  </si>
  <si>
    <t>3. Tracción cefálica, compás y / o colocación de halo chaleco</t>
  </si>
  <si>
    <t>4. Bloqueo Cervical, Dorsal y Lumbar facetario , Radicular o Epidural guiado radioscopia o TC</t>
  </si>
  <si>
    <t>1. Ventriculostomia</t>
  </si>
  <si>
    <t>2. Punciones evacuatorias de colecciones intracranealas ( Extraparenquimatosa )</t>
  </si>
  <si>
    <t>6. Tumor Óseo de la Calota</t>
  </si>
  <si>
    <t>9. Colocación de catéteres epi o subdurales con reservorio para la instilación de fármacos</t>
  </si>
  <si>
    <t>1. Craneoplastias  (excepto de orbita)</t>
  </si>
  <si>
    <t>2. Plástica o Reconstrucción de senos venosos intracraneanos  (como tratamiento adicional de una cirugía)</t>
  </si>
  <si>
    <t xml:space="preserve">3. Ventriculocisternostomias  </t>
  </si>
  <si>
    <t>4. Neurosis por vía transoval para neuralgia del trigémino</t>
  </si>
  <si>
    <t>5. Reoperación para toilette de heridas quirúrgicas encefálicas o raquimedular</t>
  </si>
  <si>
    <t>6. Extracción de prótesis vertebrales hasta dos niveles</t>
  </si>
  <si>
    <t>7. Fractura hundimiento de cráneo abierta o cerrada</t>
  </si>
  <si>
    <t>8. Vertebroplastia</t>
  </si>
  <si>
    <t>Drenaje de absceso intraperitoneal por vía percutánea</t>
  </si>
  <si>
    <t>08.02.60</t>
  </si>
  <si>
    <t>Drenaje de abceso intraperitonial laparoscopico</t>
  </si>
  <si>
    <t>08.02.61</t>
  </si>
  <si>
    <t>Laparoscopia exploradora con biopsias</t>
  </si>
  <si>
    <t>08.02.62</t>
  </si>
  <si>
    <t>Hernoplastia y Eventroplastia laparoscopica</t>
  </si>
  <si>
    <t>08.02.63</t>
  </si>
  <si>
    <t>Enterolisis por laparoscopia (oclusión intestinal)</t>
  </si>
  <si>
    <t>OPERACIONES EN EL ESTÓMAGO Y DUODENO</t>
  </si>
  <si>
    <t>08.03.01</t>
  </si>
  <si>
    <t>Gastrectomía total. Gastrectomía subtotal ampliada, por cáncer</t>
  </si>
  <si>
    <t>08.03.02</t>
  </si>
  <si>
    <t>Gastrectomía subtotal por patología benigna. Vagotomía troncular con antrectomía o hemigastrectomía</t>
  </si>
  <si>
    <t>08.03.03</t>
  </si>
  <si>
    <t>Gastrotomía exploradora. Extirpación de pólipo, cuerpo extraño, etc.</t>
  </si>
  <si>
    <t>08.03.04</t>
  </si>
  <si>
    <t>Gastrostomía percutánea o quirúrgica</t>
  </si>
  <si>
    <t>08.03.05</t>
  </si>
  <si>
    <t>Gastrorrafía o duodenorrafía por lesión traumática. Cierre simple de úlcera perforada. Resección en cuña de lesión ulcerosa. Hemostasia simple de úlcera sangrante</t>
  </si>
  <si>
    <t>08.03.06</t>
  </si>
  <si>
    <t>Gastroenteroanastomosis</t>
  </si>
  <si>
    <t>08.03.07</t>
  </si>
  <si>
    <t>Vagotomía troncular y piloroplastia o gastroenteroanastomosis</t>
  </si>
  <si>
    <t>08.03.08</t>
  </si>
  <si>
    <t>Reconstrucción de párpados simple.</t>
  </si>
  <si>
    <t xml:space="preserve"> Reconstrucción compleja de párpados.</t>
  </si>
  <si>
    <t>Ptosis de ceja *</t>
  </si>
  <si>
    <t xml:space="preserve">Reimplante de oreja c/microcirujia. </t>
  </si>
  <si>
    <t>Tumortes de origen metastásicos.</t>
  </si>
  <si>
    <t>Mastoplastia bilateral.</t>
  </si>
  <si>
    <t>Tratamiento quir. de la ginecomastia, unilateral</t>
  </si>
  <si>
    <t>Mastectomía subcutánea (adenomastectomía) en hombre</t>
  </si>
  <si>
    <t>Escisión amplia de lesion de piel, p/tumor.</t>
  </si>
  <si>
    <t xml:space="preserve">Escisión local de lesión o glándula de piel cicatrizal, quiste, ántrax, nevus, etc…. </t>
  </si>
  <si>
    <t>Nefroureterectomía total con cistectomía parcial Nefrectomía radical por cáncer (seldectomía y linfadenectomía)</t>
  </si>
  <si>
    <t>10.01.04</t>
  </si>
  <si>
    <t>Nefrotomía, nefrostomía, nefropexia. Quistectomía renal</t>
  </si>
  <si>
    <t>10.01.05</t>
  </si>
  <si>
    <t>Cirugía vasculorrenal: aneurisma, fístula, “by pass”, estenosis, etc.</t>
  </si>
  <si>
    <t>10.01.06</t>
  </si>
  <si>
    <t>10.01.07</t>
  </si>
  <si>
    <t>Lumbotomía exploradora, drenaje perirrenal, biopsia renal a cielo abierto,fístula lumbar post-nefrectomía</t>
  </si>
  <si>
    <t>10.01.08</t>
  </si>
  <si>
    <t>Tratamiento quirúrgico de la fístula lumbar con riñón funcionante</t>
  </si>
  <si>
    <t>10.01.09</t>
  </si>
  <si>
    <t>Biopsia renal percutánea. Pielografía percutánea. Punción de quiste renal (evacuación y esclerosantes)</t>
  </si>
  <si>
    <t>10.01.10</t>
  </si>
  <si>
    <t>Plástica de la unión ureteropiélica. Pieloplastía. Plástica de la unión Ureterovesical. Ureterocistostomía.</t>
  </si>
  <si>
    <t>10.01.11</t>
  </si>
  <si>
    <t>Ureterosigmoideostomía. Ureterotransureterostomía.</t>
  </si>
  <si>
    <t>10.01.12</t>
  </si>
  <si>
    <t xml:space="preserve">Ecografía de Glándulas Salivales </t>
  </si>
  <si>
    <t>18.01.46</t>
  </si>
  <si>
    <t>Importe</t>
  </si>
  <si>
    <t xml:space="preserve">Valor por Unidad </t>
  </si>
  <si>
    <t>Valor Abril 2013</t>
  </si>
  <si>
    <t>Flebología</t>
  </si>
  <si>
    <t xml:space="preserve">UNIDAD GALENO:  </t>
  </si>
  <si>
    <t>Estomatoplastia, Tumores benignos. Cirugía para o pre-protésica</t>
  </si>
  <si>
    <t>Incisión y drenaje de piso de boca. Biopsia mucosa bucal. Sutura de boca, piso, cara</t>
  </si>
  <si>
    <t>Cierre de fistula externa de  boca</t>
  </si>
  <si>
    <t>Queiloplastia labio leporino unilateral</t>
  </si>
  <si>
    <t>Queiloplastia labio leporino bilateral</t>
  </si>
  <si>
    <t>Valores Abril 2013</t>
  </si>
  <si>
    <t>Amiocentesis transabdominal o vaginal</t>
  </si>
  <si>
    <t>OPERACIONES EN LOS MÚSCULOS</t>
  </si>
  <si>
    <t>12.14.01</t>
  </si>
  <si>
    <t>Miectomías-miositis osificante, hipertofias, neoplasias benignas</t>
  </si>
  <si>
    <t>12.14.02</t>
  </si>
  <si>
    <t>Incisión de músculos, escisión de lesión local – exploración, extracción de cuerpo extraño, drenaje, biopsia, miorrafias</t>
  </si>
  <si>
    <t>12.14.03</t>
  </si>
  <si>
    <t>Miectomías con vaciamiento de celda muscular o extirpación total de grupo muscular (resección compartimental)</t>
  </si>
  <si>
    <t>OPERACIONES EN LOS TENDONES, VAINAS TENDINOSAS Y FASCIAS</t>
  </si>
  <si>
    <t>12.15.01</t>
  </si>
  <si>
    <t>Exploración, drenaje, incisión, escisión biopsia</t>
  </si>
  <si>
    <t>ANEXO XVI</t>
  </si>
  <si>
    <t>CIRUGIAS PEDIATRICAS</t>
  </si>
  <si>
    <t>ANEXO XXVI</t>
  </si>
  <si>
    <t>Hernioplastia inguinal indirecta unilateral, crural, epigástrica, umbilical, obturatriz, etc.</t>
  </si>
  <si>
    <t>Hernioplastia inguinal indirecta masculina en paciente menor a 1 año</t>
  </si>
  <si>
    <t>ANEXO IV</t>
  </si>
  <si>
    <t>MODULOS DE CARDIOCIRUGIAS</t>
  </si>
  <si>
    <t xml:space="preserve">Otoplastia o recostruccion del pabellon </t>
  </si>
  <si>
    <t>Septumplastia por implantacion de cartilago</t>
  </si>
  <si>
    <t xml:space="preserve">Gingivectomia parcial (tumores)         </t>
  </si>
  <si>
    <t xml:space="preserve">Gingivectomia total ampliada (tumores)  </t>
  </si>
  <si>
    <t xml:space="preserve">Escision radical de glándula submaxilar </t>
  </si>
  <si>
    <t>Reseccion parcial de labio. Escisión en cuña (única operación)</t>
  </si>
  <si>
    <t>Reconstruc. pabellón auricular c/injerto por tiempo operatorio</t>
  </si>
  <si>
    <t xml:space="preserve">Atresia de coanas                       </t>
  </si>
  <si>
    <t xml:space="preserve">Resección total de nariz                </t>
  </si>
  <si>
    <t>Reconstruc.diferida de piramide nasal colgajos</t>
  </si>
  <si>
    <t xml:space="preserve">Microcirugía de nariz                   </t>
  </si>
  <si>
    <t>Queiloplastia, labio leporino, unilaterateral.</t>
  </si>
  <si>
    <t>Queiloplastia de Bernard,Borow,Abbe East</t>
  </si>
  <si>
    <t xml:space="preserve">Glosectomia subtotal                    </t>
  </si>
  <si>
    <t xml:space="preserve">Glosoplastia                            </t>
  </si>
  <si>
    <t>Palatoplastia. Por tiempo operatorio.</t>
  </si>
  <si>
    <t xml:space="preserve">Resección parcial del paladar           </t>
  </si>
  <si>
    <t xml:space="preserve">Resección total del paladar             </t>
  </si>
  <si>
    <t xml:space="preserve">ORL-Cirugia reparad.p/fract.preorbital  </t>
  </si>
  <si>
    <t>Cir.plást.reparad.p/fract. seno maxil. o frontal.</t>
  </si>
  <si>
    <t>Entropion, Ectropion, Blefaroplastia(cosmética de párpado)</t>
  </si>
  <si>
    <t>Disyunción cráneo facial (Lefort).</t>
  </si>
  <si>
    <t>Fractura temporomaxilar</t>
  </si>
  <si>
    <t>Fractura de maxilar inferior</t>
  </si>
  <si>
    <t>Preparación de colgajo tubulado en 1 o 2 tiempos</t>
  </si>
  <si>
    <t>Cierre Plástico de herida por colgajo (no en cara)</t>
  </si>
  <si>
    <t xml:space="preserve">Transporte de tubo (por tiempo operatorio) </t>
  </si>
  <si>
    <t>Operación relajante en Z (Zetaplastía)</t>
  </si>
  <si>
    <t>Toma y colocación de injerto de piel (con dermatomo)</t>
  </si>
  <si>
    <t>Preparación de colgajo y cierre plástico por rotación de 1 tiempo (cross-leg)</t>
  </si>
  <si>
    <t>Cierre Plástico de herida por colgajo ( en cara)</t>
  </si>
  <si>
    <t xml:space="preserve">CONSULTA DIAGNOSTICA  ó de   RE- EVALUACION:   </t>
  </si>
  <si>
    <t xml:space="preserve">42.01.14 </t>
  </si>
  <si>
    <t xml:space="preserve">Resección de osteoma                    </t>
  </si>
  <si>
    <t>Traqueotomía mediastinal con resección de manubrio esternal</t>
  </si>
  <si>
    <t>05.04.17</t>
  </si>
  <si>
    <t>Resección y reparación de carina.</t>
  </si>
  <si>
    <t>05.04.18</t>
  </si>
  <si>
    <t>Resección de lesiones pulmonares bilaterales por esternotomía o toraco-tomías bilaterales, en un solo acto quirúrgico.</t>
  </si>
  <si>
    <t>05.04.19</t>
  </si>
  <si>
    <t>Punción pulmonar diagnóstica.</t>
  </si>
  <si>
    <t>05.04.20</t>
  </si>
  <si>
    <t xml:space="preserve"> Esta prestación se autorizará contra prescripción médica, diagnóstico y resumen de Historia Clínica. Se podrá facturar un solo módulo por paciente, en caso de sumatoria de prestaciones se deberá adjuntar documentación respaldatoria para la facturación (resumen de historia clínica y resultados). No incluye Anticuerpos Anti Cardiolipina (isotipo G’M, Anti b2-Glicoproteina 1). </t>
  </si>
  <si>
    <t>23.03.10</t>
  </si>
  <si>
    <t>Esta prestación se autorizará contra prescripción médica, diagnóstico y resumen de Historia Clínica. Se podrá facturar un solo módulo por paciente, en caso de sumatoria de prestaciones se deberá adjuntar documentación respaldatoria para la facturación (resumen de historia clínica y resultados). No incluye Anticuerpos Anti Cardiolipina (isotipo G-M, Anti b2-Glicoproteina 1).</t>
  </si>
  <si>
    <t xml:space="preserve">Osteotomía facial s/Neurocirugía por malformación </t>
  </si>
  <si>
    <t>Osteotomía facial c/Neurocirugía por malformación</t>
  </si>
  <si>
    <t>Craneoplastias con o sin injerto óseo.</t>
  </si>
  <si>
    <t>Fijación intermaxilar.</t>
  </si>
  <si>
    <t xml:space="preserve">Reducción de fractura de Nariz. </t>
  </si>
  <si>
    <t xml:space="preserve">Prognatismo. </t>
  </si>
  <si>
    <t xml:space="preserve">Cirugía repar.de sigoma. </t>
  </si>
  <si>
    <t xml:space="preserve">ASOC. DE CLINICAS Y SANATORIOS </t>
  </si>
  <si>
    <t>Escisión de lesión de piel perianal (plicomas cutáneos, papilomas, etc.)Biopsia de ano</t>
  </si>
  <si>
    <t xml:space="preserve"> 08.06.15</t>
  </si>
  <si>
    <t>Escisión o fulguración de condilomas acuminados  endo y perianales</t>
  </si>
  <si>
    <t>08.06.16</t>
  </si>
  <si>
    <t>Drenaje de absceso perianal</t>
  </si>
  <si>
    <t>08.06.17</t>
  </si>
  <si>
    <t>Tratamiento radical del absceso perianal, con escisión de la cripta de origen</t>
  </si>
  <si>
    <t>08.06.18</t>
  </si>
  <si>
    <r>
      <t>Tratamiento quirúrgico de la fístula perianal compleja</t>
    </r>
    <r>
      <rPr>
        <b/>
        <sz val="10"/>
        <color indexed="8"/>
        <rFont val="Arial"/>
        <family val="2"/>
      </rPr>
      <t xml:space="preserve"> (con autorización previa)</t>
    </r>
  </si>
  <si>
    <t>08.06.19</t>
  </si>
  <si>
    <t>Escisión local amplia de tumor maligno de ano</t>
  </si>
  <si>
    <t>PRACTICAS</t>
  </si>
  <si>
    <t>Anoscopia</t>
  </si>
  <si>
    <t>Rectosigmoidoscopia con instrumental rigido</t>
  </si>
  <si>
    <t>OPERACIONES EN EL HIGADO Y VIAS BILIARES</t>
  </si>
  <si>
    <t>08.07.01</t>
  </si>
  <si>
    <t>Hepatectomía derecha o izquierda.</t>
  </si>
  <si>
    <t>08.07.02</t>
  </si>
  <si>
    <t>Segmentectomía hepática</t>
  </si>
  <si>
    <t>Colgajos libres con microcirugía</t>
  </si>
  <si>
    <t>(1) Sarampión</t>
  </si>
  <si>
    <t>(2) Varicela (incluyendo Zoster diseminado)</t>
  </si>
  <si>
    <t>(3) Tuberculosis</t>
  </si>
  <si>
    <t>(1) Infección o colonización gastrointestinal, respiratoria, cutánea o de heridas con bacterias multirresistentes que sean de especial significación clínica o epidemiológica</t>
  </si>
  <si>
    <t>(2) Infecciones entéricas que requieran un bajo inoculo o tengan una prolongada supervivencia ambiental:</t>
  </si>
  <si>
    <t>(b) Infecciones en pacientes con pañales o incontinentes por E. coli 0157:H7, Shigella, hepatitis A, o rotavirus</t>
  </si>
  <si>
    <t>(3) Infecciones en lactantes y niños pequeños por Virus Sincicial Respiratorio, parainfluenza o enterovirus.</t>
  </si>
  <si>
    <t>(4) Infecciones cutáneas de alta contagiosidad y que pueden ocurrir en la piel seca:</t>
  </si>
  <si>
    <t>(a) Difteria cutánea</t>
  </si>
  <si>
    <t>(b) Herpes simplex (neonatal o mucocutáneo)</t>
  </si>
  <si>
    <t>(c) Impétigo</t>
  </si>
  <si>
    <t>(d) Celulitis y abscesos grandes y úlceras por decúbito</t>
  </si>
  <si>
    <t>(e) Pediculosis</t>
  </si>
  <si>
    <t>(f) Escabiosis</t>
  </si>
  <si>
    <t>(g) Forunculosis estafilocócica en lactantes y niños pequeños</t>
  </si>
  <si>
    <t>(h) Herpes Zoster (diseminado o en el inmunocomprometido) 4</t>
  </si>
  <si>
    <t>(5) Conjuntivitis viral/hemorrágica</t>
  </si>
  <si>
    <t>(6) Infecciones virales hemorrágicas (Ebola, Lassa, Marburg)3</t>
  </si>
  <si>
    <t>c) Precauciones de Gotas orales, nasales o respiratorias grandes.</t>
  </si>
  <si>
    <t>MODULOS DE CIRUGIAS</t>
  </si>
  <si>
    <t>Los siguientes valores contemplan hon</t>
  </si>
  <si>
    <t>orarios médicos cirujano y ayudantes y no incluyen gastos sanatoriales , medicamentos descartables ni ansas de corte</t>
  </si>
  <si>
    <t>Fimosis, Escrotoplastía, Frenulotomía, Meatotomía, Bx lesión peneana</t>
  </si>
  <si>
    <t>Varicocele unilateral, Varicocele open unilateral, Orquidectomía no tumorosa, Toilete escroto, Quiste cordón, Punción senos cavernosos.</t>
  </si>
  <si>
    <t>Criptorquidea, Epididectomía, Hidrocele, Orquidopexia, Cistotomía abierta</t>
  </si>
  <si>
    <t>Vesicostomía, Biopsia renal por punción, Penectomía parcial, Varicocele bilateral, Orquiectomía bilateral, Orquidopexia bilateral, Orquiectomía radical, Hipospadia, Epispadia</t>
  </si>
  <si>
    <t>RTU-V, Uretrotomía endoscópica, Incontinencia, Reflujo vesico ureteral, Penectomía total, Reimplante ureteral, Plástica de pene, RTU esclerosis de cuello</t>
  </si>
  <si>
    <t>Nefrectomía lumbar, Adenomectomía, Rtu-P, Uretrotomía abierta, Fístula vesico vaginal, Lumboscopía, Plástica unión pieloureterales, Cirugía Peyrone</t>
  </si>
  <si>
    <t>Prostatectomía radical, Nefroureterectomía anterior, Nefrectomía parcial, Linfadenec-tomía abdominal, Nefrectomía laparoscó-pica, Ampliación vesical con intestino</t>
  </si>
  <si>
    <t>31.10.07</t>
  </si>
  <si>
    <t>VIDEONISTAGMOGRAFIA --- 310107</t>
  </si>
  <si>
    <t>VIDEO OCULOGRAFIA ---310106</t>
  </si>
  <si>
    <t>Extracción de cuerpo extraño (en oído o nariz) - En Consultorio  310114</t>
  </si>
  <si>
    <t>31.01.05</t>
  </si>
  <si>
    <t>Potenciales evocados</t>
  </si>
  <si>
    <t xml:space="preserve">Extracción de cuerpo extraño (en oído o nariz) - (Con Anest. Gral. c/Orden de Internación)     </t>
  </si>
  <si>
    <t>31.01.13</t>
  </si>
  <si>
    <t>Estroboscopia --- 310137</t>
  </si>
  <si>
    <t xml:space="preserve">Cauterización de nariz    310115  </t>
  </si>
  <si>
    <t>31.01.10</t>
  </si>
  <si>
    <t xml:space="preserve">Rinodebitomanometría  310110 </t>
  </si>
  <si>
    <t>Lavajes de senos x 5 --- 310116</t>
  </si>
  <si>
    <t>Lavajes Rinoadenoideos x 5   310116</t>
  </si>
  <si>
    <t>Laringoscopía indirecta 310117</t>
  </si>
  <si>
    <t>Laringoscopía c/toma biopsia bajo anestesia general</t>
  </si>
  <si>
    <t>Oto microscopía --- 310122 -</t>
  </si>
  <si>
    <t>31.01.27</t>
  </si>
  <si>
    <t>Rinofibrolaringoscopía --- 310127</t>
  </si>
  <si>
    <t>Rinofibro video laringoscopía --- 310125</t>
  </si>
  <si>
    <t>Extracción de tapón de cerúmen ---- 310126</t>
  </si>
  <si>
    <t>90.31.37</t>
  </si>
  <si>
    <t xml:space="preserve">Oto emisiones acústicas </t>
  </si>
  <si>
    <t>COMPLEJIDADES QUIRÚRGICAS</t>
  </si>
  <si>
    <t>Sujeto a normas de cirugías múltiples de Nomenclador Nacional</t>
  </si>
  <si>
    <t>Complejidad 0</t>
  </si>
  <si>
    <t>INCISION Y DRENAJE DE AURICULA . SUTURA DEL PABELLON AURICULAR</t>
  </si>
  <si>
    <t xml:space="preserve">ESCISION DE LESION LOCAL DE CONDUCTO AUDITIVO EXTERNO </t>
  </si>
  <si>
    <t>MIRINGOTOMIA CON O SIN COLOCACION DE TUBO DRENAJE</t>
  </si>
  <si>
    <t>SUTURA DE NARIZ. BIOPSIA DE NARIZ.</t>
  </si>
  <si>
    <t>PUNCION DE SENO CON O SIN INSERCION DE SONDA. BIOPSIA DE SENO PARANASAL</t>
  </si>
  <si>
    <t>BIOPSIA DE ENCIA. SUTURA DE ENCIA</t>
  </si>
  <si>
    <t>INCISION Y DRENAJE DE AMIGDALAS O TEJIDOS PERIAMIGDALINOS</t>
  </si>
  <si>
    <t>12.19.02</t>
  </si>
  <si>
    <t>YESO PARA NARIZ</t>
  </si>
  <si>
    <t>13.01.04</t>
  </si>
  <si>
    <t xml:space="preserve">ESCISION DE LESION LOCAL DE PIEL O GLANDULA </t>
  </si>
  <si>
    <t>13.01.05</t>
  </si>
  <si>
    <t>INCISION Y DRENAJE DE ABSESO SUPERFICIAL , QUISTE SEBACEO</t>
  </si>
  <si>
    <t>13.01.07</t>
  </si>
  <si>
    <t>DESTRUCCION DE LESION DE  PIEL VERRUGA</t>
  </si>
  <si>
    <t>BIOPSIA DE PIEL Y/O TEJIDO CELULAR SUBCUTANEO</t>
  </si>
  <si>
    <t>ESCISION DE TUMOR DE TEJIDO CELULAR SUBCUTANEO LIPOMA</t>
  </si>
  <si>
    <t>Complejidad 1</t>
  </si>
  <si>
    <t>RESECCION DE LESION LOCAL ENDONASAL</t>
  </si>
  <si>
    <t>INCISION Y DRENAJE DE LARINGE ABSESO, PERICONDRITIS</t>
  </si>
  <si>
    <t>INCISION Y DRENAJE DE LESION ORIGEN DENTARIO</t>
  </si>
  <si>
    <t>INCISION Y DRENAJE DE GLANDULA PAROTIDA, SUBMAXILAR O SUS CONDUCTOS</t>
  </si>
  <si>
    <t>BIOPSIA DE GLANDULA SALIVAL. EXTRACCION INCISIONAL DE CALCULOS SALIVALES.</t>
  </si>
  <si>
    <t>INCISION Y DRENAJE DE PISO DE BOCA - BIOPSIA DE MUCOSA BUCAL</t>
  </si>
  <si>
    <t>ESCISION LOCAL DE LESION DE LABIO.</t>
  </si>
  <si>
    <t>INCISION Y DRENAJE DE LABIO, ABSESO, SUTURA, BIOPSIA</t>
  </si>
  <si>
    <t>ESCISION LOCAL DE LESION DE LENGUA</t>
  </si>
  <si>
    <t>GLOSOTOMIA CON DRENAJE DE ABSESO, EXTRACCION CUERPO EXTRAÑO,SECCION FRENILLO, BIOPSIA EN LENGUA</t>
  </si>
  <si>
    <t>INCISION Y DRENAJE DE PALADAR, ABSCESO, SUTURA, BIOPSIA DE PALADAR</t>
  </si>
  <si>
    <t>ESCISION O ELECTROCOAGULACION DE AMIGDALA LINGUAL, RESTO AMIGDALINO O TEJIDO LINFOIDEO-FARINGEO</t>
  </si>
  <si>
    <t>BIOPSIA DE FARINGE</t>
  </si>
  <si>
    <t>PUNCION BIOPSIA DE TIROIDES</t>
  </si>
  <si>
    <t>01.04.07</t>
  </si>
  <si>
    <t>INCISION Y DRENAJE DE QUISTE TIROGLOSO  INFECTADO</t>
  </si>
  <si>
    <t>Complejidad 2</t>
  </si>
  <si>
    <t>OTOPLASTIA DE LOBULO HENDIDO</t>
  </si>
  <si>
    <t>RESECCION DE OSTEOMA</t>
  </si>
  <si>
    <t>ESCISION DE POLIPO RETRO-COANAL.</t>
  </si>
  <si>
    <t>TURBINECTOMIA PARCIAL O COMPLETA SIMPLE</t>
  </si>
  <si>
    <t>SINUSOTOMIA FRONTAL EXTERNA SIMPLE - TREPANOPUNCION</t>
  </si>
  <si>
    <t>PUNCION DE SENO ESFENOIDAL</t>
  </si>
  <si>
    <t>SINUSOTOMIA MAXILAR SIMPLE VENTANA ANTRAL.</t>
  </si>
  <si>
    <t>SINUSOTOMIA MAXILAR SIMPLE BILATERAL.</t>
  </si>
  <si>
    <t>EXTIRPACION DE RANULA</t>
  </si>
  <si>
    <t>CIERRE DE FISTULA EXTERNA DE BOCA</t>
  </si>
  <si>
    <t>AMIGDALECTOMIA, ADENOIDECTOMIA O AMIGDALOADENOIDECTOMIA.</t>
  </si>
  <si>
    <t>FARINGOTOMIA EXPLORACION EXTRACCION DE CUERPO EXTRAÑO</t>
  </si>
  <si>
    <t>SUTURA DE FARINGE</t>
  </si>
  <si>
    <t>BIOPSIA DE LESION DE NASOFARINGE</t>
  </si>
  <si>
    <t>HUESOS PROPIOS DE LA NARIZ</t>
  </si>
  <si>
    <t>CRIOCIRUGIA</t>
  </si>
  <si>
    <t>ESCISION AMPLIA DE LESION DE PIEL TUMOR MALIGNO</t>
  </si>
  <si>
    <t>Complejidad 3</t>
  </si>
  <si>
    <t>OTOPLASTIA O RECONSTRUCCION DEL PABELLON ANSIFORME, O DEFECTO SIMILAR</t>
  </si>
  <si>
    <t>EXTIRPACION DE COLOBOMA AURIS</t>
  </si>
  <si>
    <t>MIRINGOPLASTIA</t>
  </si>
  <si>
    <t>ANTROTOMIA MASTOIDEA. CIERRE DE FISTULA MASTOIDEA</t>
  </si>
  <si>
    <t>SEPTUMPLASTIA POR IMP. DE CARTILAGO AUTOGENO.</t>
  </si>
  <si>
    <t>SEPTUMPLASTIA POR PERFORACION O IMPLANTACION DE ACRILICO EN FOSAS NASALES</t>
  </si>
  <si>
    <t>SINUSOTOMIA RADICAL FRONTAL</t>
  </si>
  <si>
    <t>ETMOIDECTOMIA INTERNA</t>
  </si>
  <si>
    <t>Otros Gastos</t>
  </si>
  <si>
    <t xml:space="preserve">VACUNAS </t>
  </si>
  <si>
    <t>Consultas( Especialista)</t>
  </si>
  <si>
    <t>Interconsultas</t>
  </si>
  <si>
    <t>Consulta en Internación (Internado y Utin)</t>
  </si>
  <si>
    <t>Honorarios  Instrumentista</t>
  </si>
  <si>
    <t>Monitoreo fetal</t>
  </si>
  <si>
    <t>Honorarios sutura de herida</t>
  </si>
  <si>
    <t>Honorarios  Ligadura de  Trompas   11.04.01 (Se facturara al 100%)</t>
  </si>
  <si>
    <t>Gastos Ligadura de Trompas  110401( Se factura la 100%)</t>
  </si>
  <si>
    <t>Derecho uso Laparascopia</t>
  </si>
  <si>
    <t>Derecho uso histeroscopia</t>
  </si>
  <si>
    <t>Curaciones (43.02.01)</t>
  </si>
  <si>
    <t>Nacional. Uso del quirófano, ropa de campo, vestimenta del cirujano, ayudantes, anestesista, instrumentadora, obstetra y de</t>
  </si>
  <si>
    <t>todo el personal afectado al área quirúrgica, , Material descartable detallado en Normas del</t>
  </si>
  <si>
    <t>Nomenclador Nacional PMO (99.15)-Gasto Quirúrgico-(Edición 2004).</t>
  </si>
  <si>
    <t>OTROS ARANCELES</t>
  </si>
  <si>
    <t>Electrocardiograma en Domicilio (17.01.02)</t>
  </si>
  <si>
    <t>Eco Doppler Cardiaco</t>
  </si>
  <si>
    <t>Monitoraje operatorio (17.01.09)</t>
  </si>
  <si>
    <t>ECOGRAFÍAS</t>
  </si>
  <si>
    <t>Ginecológica - 18.01.04</t>
  </si>
  <si>
    <t>Mamaria - 18.01.06</t>
  </si>
  <si>
    <t>Cerebral - 18.01.07</t>
  </si>
  <si>
    <t>Tiroides - 18.01.10</t>
  </si>
  <si>
    <t>Testicular - 18.01.11</t>
  </si>
  <si>
    <t>OPERACION PARA ATRESIA DE VIAS BILIARES PORTOENTEROANASTOMOSIS TIPO KASAI Y SU VARIANTE.</t>
  </si>
  <si>
    <t>LOBECTOMIA HEPATICA</t>
  </si>
  <si>
    <t>TRISGMENTECTOMIA HEPATICA CON O SIN EXCLUSION VASCULAR</t>
  </si>
  <si>
    <t>VALOR OCTUBRE 2013</t>
  </si>
  <si>
    <t>Valores Octubre 2013</t>
  </si>
  <si>
    <t>Valor Oct. 2013</t>
  </si>
  <si>
    <t>MÓDULOS DE TERAPIA NEONATAL</t>
  </si>
  <si>
    <t>Terapia Intensiva con ARM</t>
  </si>
  <si>
    <t>Terapia Intensiva sin ARM</t>
  </si>
  <si>
    <t>Unidad de Cuidados Especiales</t>
  </si>
  <si>
    <t>Unidad de Cuidados Especiales - Luminoterapia</t>
  </si>
  <si>
    <t xml:space="preserve">INCLUYE: Pensión, Atención Médica y de Enfermería. Ropa de cama.  leches </t>
  </si>
  <si>
    <t xml:space="preserve">especiales. Monitoreo de funciones vitales. Asistencia Respiratoria Mecánica y Oxigenoterapia.Intubación </t>
  </si>
  <si>
    <t xml:space="preserve">traqueal. Punciones diagnósticas y/o terapéuticas. Infusión con bombas. Accesos vasculares (solo canalización </t>
  </si>
  <si>
    <t>de arterias y venas umbilical y percutáneas). Prevención de infecciones. Luminotrapia. Colocación de marca-</t>
  </si>
  <si>
    <t xml:space="preserve">pasos transitoria externo, cardioversión, desfibrilación, fondo de ojo. Determinación directa de oxígeno. </t>
  </si>
  <si>
    <t>Radiología simple o contrastada. Material descartable (catéteres).</t>
  </si>
  <si>
    <t xml:space="preserve">Computada. Resonancia Nuclear Magnética. Eco Doppler Color. Surfactante. Antibióticos de Tercera Generación. </t>
  </si>
  <si>
    <t xml:space="preserve">Prostaglandina. Estudios Hemodinámicos Radiológicos. Cateterismo. Transfusiones y Serología correspondiente </t>
  </si>
  <si>
    <t>(inclusive HIV y Hepatitis C). Procedimientos (Exanguíneo y Sangría). Fisioterapia.</t>
  </si>
  <si>
    <t>MÓDULO DE LEGRADO UTERINO TERAPÉUTICO Y DIAGNÓSTICO</t>
  </si>
  <si>
    <t>INCLUYE:</t>
  </si>
  <si>
    <t>Honorarios Equipo Quirúrgico, Gasto Operatorio, antisepticos, gasas,</t>
  </si>
  <si>
    <t xml:space="preserve">sondas, lino, catguth, jeringas, agujas, hojas de bisturí, batterfly y  </t>
  </si>
  <si>
    <t>drenajes de látex.</t>
  </si>
  <si>
    <t>Pensión  Hab. Compartida - hasta 2 días</t>
  </si>
  <si>
    <t>Gastos Sanatoriales</t>
  </si>
  <si>
    <t xml:space="preserve">Medicamentos y Descartables de anestesia, Honorarios </t>
  </si>
  <si>
    <t>de anestesista, Anatomía Patológica</t>
  </si>
  <si>
    <t>Para  planes  Planes  Con  Hab. Privada   se  Agrega 935 por  dia</t>
  </si>
  <si>
    <t>MÓDULO DE CIRUGÍA LAPAROSCÓPICA GINECOLÓGICA</t>
  </si>
  <si>
    <t>NIVEL I:</t>
  </si>
  <si>
    <t>Endometrioma en Estadíos II en adelante</t>
  </si>
  <si>
    <t>Histerectomía</t>
  </si>
  <si>
    <t>drenajes de látex.Pensión por dos días  Habitacion  Compartida</t>
  </si>
  <si>
    <t xml:space="preserve">Medicamentos y Material Descartable: Vicryl, Tubo Endotraquial, </t>
  </si>
  <si>
    <t xml:space="preserve">Equipos de Perfusión y abbocath, Humidificador, Prolene, mononylon, </t>
  </si>
  <si>
    <t xml:space="preserve">pump set, Transfusiones, EIH. Otros análisis de laboratorio, ECG, </t>
  </si>
  <si>
    <t xml:space="preserve">Anatomía Patológica,etc., Honorarios de anestesista. El módulo no </t>
  </si>
  <si>
    <t>incluye el tratamiento de otras patologías, Rx, Interconsultas</t>
  </si>
  <si>
    <t>Para  planes  Planes  Con  Hab. Privada   se  Agrega $ 1,200 por  dia</t>
  </si>
  <si>
    <t>NIVEL II:</t>
  </si>
  <si>
    <t>Laparoscopía Exploradora</t>
  </si>
  <si>
    <t>Quiste de Ovario</t>
  </si>
  <si>
    <t>Embarazo Ectópico</t>
  </si>
  <si>
    <t>Salpingectomía</t>
  </si>
  <si>
    <t>Permeabilidad Tubaria</t>
  </si>
  <si>
    <t>Miomectomía</t>
  </si>
  <si>
    <t>drenajes de látex.Pensión por dos días  hab. Compartida</t>
  </si>
  <si>
    <t xml:space="preserve">MODULO  CIRUGÍA LAPAROSCÓPICA </t>
  </si>
  <si>
    <t>Derechos de Equipo</t>
  </si>
  <si>
    <t>Pensión Hab.  Compartida - hasta 2 días</t>
  </si>
  <si>
    <t>Gastos Sanatoriales, antisépticos,gasas,sondas,lino,catguth,jeringas,</t>
  </si>
  <si>
    <t>agujas, hojas de bisturí, batterfly y drenajes de látex.</t>
  </si>
  <si>
    <t>Laboratorio y estudios complementarios post-operatorios</t>
  </si>
  <si>
    <t xml:space="preserve">Medicamentos y Material Descartable: Vicryl, Tubo Endotraquial,  </t>
  </si>
  <si>
    <t xml:space="preserve">Anatomía Patológica, etc., Honorarios de anestesista. El módulo no </t>
  </si>
  <si>
    <t>NIVEL 0:</t>
  </si>
  <si>
    <t>Esplenectomía</t>
  </si>
  <si>
    <t>Ejercicios ortópticos ( 10 sesiones )</t>
  </si>
  <si>
    <t>TRATAMIENTOS CON LASER</t>
  </si>
  <si>
    <t>Tratamiento con Laser Argon para Retina por sesión</t>
  </si>
  <si>
    <t>YAG Laser ( capsulotomía posterior 2 sesiones incluidas)</t>
  </si>
  <si>
    <t>Trabeculoplastia, iridotomía, iridoplastia (laser de argon)</t>
  </si>
  <si>
    <t>Fotocoagulación Laser Argon unilateral por sesión</t>
  </si>
  <si>
    <t>OPERACIONES DE LOS PÁRPADOS</t>
  </si>
  <si>
    <t>OPERACIONES DE CONJUNTIVA</t>
  </si>
  <si>
    <t>Escisión lesión conjuntival (pterigion, nevus, epitelioma,quiste)</t>
  </si>
  <si>
    <t>Conjuntivoplastia (flapping, recubrimiento)</t>
  </si>
  <si>
    <t>OPERACIONES DE MÚSCULOS EXTRAOCULARES</t>
  </si>
  <si>
    <t>Estrab. C/ desviac. Verticales(rectos horizontales+verticales u oblicuos)</t>
  </si>
  <si>
    <t>OPERACIONES DEL IRIS Y CUERPO CILIAR</t>
  </si>
  <si>
    <t>Trabeculectomía-Trabeculotomía-Viscocanalostomía</t>
  </si>
  <si>
    <t>Trabeculectomía con implante valvular (No incluye Válvula Ahned)</t>
  </si>
  <si>
    <t>OPERACIONES DEL CRISTALINO</t>
  </si>
  <si>
    <t>Facoemulsificación + implante LIO</t>
  </si>
  <si>
    <t>Idem + anillo de tensión capsular</t>
  </si>
  <si>
    <t>Catarata y glaucoma combinada (faco + trabeculectomía)</t>
  </si>
  <si>
    <t>OPERACIONES DE LA RETINA</t>
  </si>
  <si>
    <t>Retinopexia neumática ( más crio, diatermia o fotogoagulación)</t>
  </si>
  <si>
    <t>Retinopexia con esclerectomía e implante</t>
  </si>
  <si>
    <t xml:space="preserve">Vitrectomía + endofotocoagulación </t>
  </si>
  <si>
    <t>Vitrectomía complejac/extracción membranas+endopanfoto+gas o aceite*</t>
  </si>
  <si>
    <t>Extracción de aceite post  vitrectomía*</t>
  </si>
  <si>
    <t>Vitrectomía simple + neurotomía radial*</t>
  </si>
  <si>
    <t>Vitrect. Simple + descompresión cruce AV en trombosis de rama*</t>
  </si>
  <si>
    <t>Vitrectomía compleja con peeling de membrana , retinotomía/retinectomía</t>
  </si>
  <si>
    <t>endolaser, gas y aceite *</t>
  </si>
  <si>
    <t>Extracción de aceite post vitrectomía compleja*</t>
  </si>
  <si>
    <t>Vitrect. Simple + peeling membrana epiretinal o limitante interna) No incluye</t>
  </si>
  <si>
    <t>Indocianina verde *</t>
  </si>
  <si>
    <t>Vitrectomía en agujero de mácula *</t>
  </si>
  <si>
    <t>Punción de médula ósea, biopsia de médula ósea, medulograma, sudan black, glucógeno previa digestión, hemosiderina, peroxidasa.</t>
  </si>
  <si>
    <t>23.03.08</t>
  </si>
  <si>
    <t>Modulo de estudio Inmunohematológica</t>
  </si>
  <si>
    <t>Anastomosis portocava o esplenorrenal o mesentéricocava</t>
  </si>
  <si>
    <t>07.04.08</t>
  </si>
  <si>
    <t>Cirugía de la vena cava. Ligadura, cerclaje, clips, sutura, trombectomía</t>
  </si>
  <si>
    <t>07.04.09</t>
  </si>
  <si>
    <t>07.04.10</t>
  </si>
  <si>
    <t>Prueba de Coombs Directa e Indirecta (IgG, IgM) cuali y cuantitativas, Prueba de Donath Landsteiner, elusión de anticuerpos, anticuerpos inmunes, crioglutininas, detección e identificac. de anticuerpos en panel, anticuerpo inmune Wibesky, etc..</t>
  </si>
  <si>
    <t>23.03.09</t>
  </si>
  <si>
    <t>PRACTICAS ALERGIA E INMUNOLOGIA</t>
  </si>
  <si>
    <t>13.20.20</t>
  </si>
  <si>
    <t>13.30.01</t>
  </si>
  <si>
    <t>13.30.02</t>
  </si>
  <si>
    <t>13.30.04</t>
  </si>
  <si>
    <t>13.30.05</t>
  </si>
  <si>
    <t>13.13.01</t>
  </si>
  <si>
    <t>13.13.02</t>
  </si>
  <si>
    <t>13.13.03</t>
  </si>
  <si>
    <t>13.13.04</t>
  </si>
  <si>
    <t>13.13.05</t>
  </si>
  <si>
    <t>13.13.06</t>
  </si>
  <si>
    <t>13.13.07</t>
  </si>
  <si>
    <t>13.13.08</t>
  </si>
  <si>
    <t>13.13.09</t>
  </si>
  <si>
    <t>13.13.10</t>
  </si>
  <si>
    <t>13.13.11</t>
  </si>
  <si>
    <t>13.13.12</t>
  </si>
  <si>
    <t>13.13.13</t>
  </si>
  <si>
    <t>13.13.14</t>
  </si>
  <si>
    <t>13.13.15</t>
  </si>
  <si>
    <t>13.13.16</t>
  </si>
  <si>
    <t>13.13.17</t>
  </si>
  <si>
    <t>13.13.18</t>
  </si>
  <si>
    <t>13.13.19</t>
  </si>
  <si>
    <t>13.13.20</t>
  </si>
  <si>
    <t>13.13.21</t>
  </si>
  <si>
    <t>13.13.22</t>
  </si>
  <si>
    <t>13.13.23</t>
  </si>
  <si>
    <t>13.13.24</t>
  </si>
  <si>
    <t>13.13.25</t>
  </si>
  <si>
    <t>13.13.26</t>
  </si>
  <si>
    <t>1. Drenajes lumbares externos a sistemas cerrados</t>
  </si>
  <si>
    <t>5. Colocación y monitoreo de la PIC</t>
  </si>
  <si>
    <t>3. Ligadura de Carótida Cervical</t>
  </si>
  <si>
    <t>4. Túnel Carpiano</t>
  </si>
  <si>
    <t>5. Recambio parcial de Válvula o Colocación de Reservorio a Ventrículo</t>
  </si>
  <si>
    <t>7. Tumor Cefálico de partes blandas</t>
  </si>
  <si>
    <t>8. Desplaquetamiento</t>
  </si>
  <si>
    <t>2. Patología Carotidea Endarterectomia</t>
  </si>
  <si>
    <t>3. Derivación interna de LCR. Ventrículo peritoneal, ventrículo atrial o Lumboperitoneal</t>
  </si>
  <si>
    <t>5. Cuerpo extraño o proyectil intracraneano</t>
  </si>
  <si>
    <t>17. Transposición del cubital</t>
  </si>
  <si>
    <t>2. Fístula de LCR de todo tipo y localización</t>
  </si>
  <si>
    <t>3. Tumores Primitivos Encefálicos</t>
  </si>
  <si>
    <t>Tratamiento quirúrgico de la fístula vesicointestinal, con o sin resección Intestinal, de la vesicovaginal y la vesicouterina</t>
  </si>
  <si>
    <t>OPERACIONES EN LA URETRA</t>
  </si>
  <si>
    <t>10.03.01</t>
  </si>
  <si>
    <t>Epispadias o hipospadias, por tiempo operatorio</t>
  </si>
  <si>
    <t>10.03.02</t>
  </si>
  <si>
    <t>Uretroplastía por traumatismo. Corrección de fístula uretrorrectal, Uretrovaginal o uretrocutánea. Tratamiento quirúrgico de la estrechez uretral a cielo abierto</t>
  </si>
  <si>
    <t>10.03.03</t>
  </si>
  <si>
    <t>Reimplante de mano</t>
  </si>
  <si>
    <t>Tratamiento del aneurisma o de las fístulas arteriovenosas</t>
  </si>
  <si>
    <t>07.06.06</t>
  </si>
  <si>
    <t>Anastomosis arterial. Arteriorrafia</t>
  </si>
  <si>
    <t>07.06.07</t>
  </si>
  <si>
    <t>Shunt o fístula arteriovenosa periférica para hemodiálisis</t>
  </si>
  <si>
    <t>07.06.08</t>
  </si>
  <si>
    <t>Artrodesis parciales del carpo</t>
  </si>
  <si>
    <t>2. Abordaje trans-orales a la unión Occipitocervical</t>
  </si>
  <si>
    <t>3. Tumores del tronco cerebral.</t>
  </si>
  <si>
    <t>Gto. Qx.</t>
  </si>
  <si>
    <t xml:space="preserve">U. N    </t>
  </si>
  <si>
    <t>Código  11101    GRUPO “B 1“</t>
  </si>
  <si>
    <t>Código  11003    GRUPO “A 3“</t>
  </si>
  <si>
    <t>Código 11002     GRUPO “A 2“</t>
  </si>
  <si>
    <t>Código 11001     GRUPO “A 1"</t>
  </si>
  <si>
    <t>Código  11102   GRUPO “ B 2“</t>
  </si>
  <si>
    <t>Código  11201    GRUPO “ C “</t>
  </si>
  <si>
    <t>Código  11301   GRUPO “ D “</t>
  </si>
  <si>
    <t>Código  11302   GRUPO “D 1“</t>
  </si>
  <si>
    <t>Cirugía Cardiovascular Periferica y Toráxica</t>
  </si>
  <si>
    <t>Unid.Galeno CCVP y T</t>
  </si>
  <si>
    <t>Unid.Gasto Quirúrgico</t>
  </si>
  <si>
    <t>* Drenaje toráxico (empiema o neumotórax)</t>
  </si>
  <si>
    <t>* Accesos percutáneos para diálisis</t>
  </si>
  <si>
    <t>A1</t>
  </si>
  <si>
    <t>* Amputación de dedos</t>
  </si>
  <si>
    <t>* Traqueostomía.</t>
  </si>
  <si>
    <t>* Biopsia de Daniels (Grasa Preescalénica)</t>
  </si>
  <si>
    <t>* Resutura de Esternal-Extracción de Alambres.</t>
  </si>
  <si>
    <t>* Fístula Arteriovenosa simple para diálisis</t>
  </si>
  <si>
    <t>A2</t>
  </si>
  <si>
    <t>12.04.03</t>
  </si>
  <si>
    <t>Tratamiento de la inestabilidad del carpo</t>
  </si>
  <si>
    <t>34.09.07</t>
  </si>
  <si>
    <t>Cant.U.G.Q</t>
  </si>
  <si>
    <t>Escision de escaras postquemaduras y/o curacion del paciente quemado en quirófano con anestesia gral. (por sesion y por cada 10% de sup. corporal).</t>
  </si>
  <si>
    <r>
      <t>EXTRACCION TERAPEUTICA</t>
    </r>
    <r>
      <rPr>
        <sz val="10"/>
        <rFont val="Arial"/>
        <family val="2"/>
      </rPr>
      <t xml:space="preserve"> - </t>
    </r>
    <r>
      <rPr>
        <b/>
        <sz val="10"/>
        <rFont val="Arial"/>
        <family val="2"/>
      </rPr>
      <t>Codigos: 24.42.06</t>
    </r>
  </si>
  <si>
    <t xml:space="preserve"> Escision de escaras postquemaduras y/o curacion del paciente quemado en quirófano con anestesia gral. (por sesion y por cada 10% de sup. corporal). </t>
  </si>
  <si>
    <t xml:space="preserve"> 13.03.05 </t>
  </si>
  <si>
    <t xml:space="preserve"> Escarectomia por decubito (por sesion ) </t>
  </si>
  <si>
    <t xml:space="preserve"> 13.02.17 </t>
  </si>
  <si>
    <t xml:space="preserve"> Max.sup. Retro. O Pronasia. </t>
  </si>
  <si>
    <t xml:space="preserve">   13.02.18 </t>
  </si>
  <si>
    <t xml:space="preserve"> Osteotomia facial s/Neurocirugía por malfor. </t>
  </si>
  <si>
    <t xml:space="preserve">   13.02.19 </t>
  </si>
  <si>
    <t xml:space="preserve"> Osteotomia facial c/Neurocirugía por malfor. </t>
  </si>
  <si>
    <t xml:space="preserve">   13.02.20 </t>
  </si>
  <si>
    <t xml:space="preserve"> Craneoplastia con o sin injerto oseo </t>
  </si>
  <si>
    <t>Incisión y drenaje de adenitis supurada, adenoflemón</t>
  </si>
  <si>
    <t>Drenaje pleural con trocar o por toracotomía mínima</t>
  </si>
  <si>
    <t>Hernia diafragmática neonatal</t>
  </si>
  <si>
    <t>Tratamiento de hernia inguinal femenina</t>
  </si>
  <si>
    <t>DIA AREA CRITICA</t>
  </si>
  <si>
    <t xml:space="preserve">.   Monitorización continua de electrocardiograma y monitorización telemétrica. </t>
  </si>
  <si>
    <t xml:space="preserve">.  Monitorización continua de electrocardiograma y monitorización telemétrica. </t>
  </si>
  <si>
    <t>Mastectomía radical (resección del pectoral mayor, pectoral menor y vaciamiento axilar). Incluye eventual toma biopsia por congelación.</t>
  </si>
  <si>
    <t>06.01.02</t>
  </si>
  <si>
    <t>06.01.03</t>
  </si>
  <si>
    <t>Mastectomía simple</t>
  </si>
  <si>
    <t>06.01.04</t>
  </si>
  <si>
    <t>Mastectomía subcutánea (adenomastectomía) en mujer</t>
  </si>
  <si>
    <t>4**</t>
  </si>
  <si>
    <t>06.01.05</t>
  </si>
  <si>
    <t>Mastoplastía unilateral</t>
  </si>
  <si>
    <t>06.01.06</t>
  </si>
  <si>
    <t>Mastoplastía bilateral</t>
  </si>
  <si>
    <t>06.01.07</t>
  </si>
  <si>
    <t>Mamiloplastia en uno o dos tiempos</t>
  </si>
  <si>
    <t>2**</t>
  </si>
  <si>
    <t>06.01.08</t>
  </si>
  <si>
    <t>2)       Testificación total, las parciales y los test de Inmunidad Celular con antígenos bacterianos según lo requiera la patología del paciente, a criterio medico.-</t>
  </si>
  <si>
    <t>3)       Las Espirometria con y sin broncodilatadores y las espirometrías por ejercicio.-</t>
  </si>
  <si>
    <t>OPERACIONES EN LAS ARTERIAS Y VENAS DE LOS MIEMBROS SUPERIORES E INFERIORES</t>
  </si>
  <si>
    <t>07.06.01</t>
  </si>
  <si>
    <t>OPERACIONES EN LA LARINGE</t>
  </si>
  <si>
    <t>NIVEL</t>
  </si>
  <si>
    <t>03.06.01</t>
  </si>
  <si>
    <t>Laringectomía más vaciamiento cervical. Operación comando de laringe</t>
  </si>
  <si>
    <t xml:space="preserve">6 </t>
  </si>
  <si>
    <t>03.06.02</t>
  </si>
  <si>
    <t>Laringofaringectomía</t>
  </si>
  <si>
    <t xml:space="preserve">5 </t>
  </si>
  <si>
    <t>03.06.03</t>
  </si>
  <si>
    <t>Laringectomía total</t>
  </si>
  <si>
    <t>03.06.04</t>
  </si>
  <si>
    <t>Laringectomía parcial</t>
  </si>
  <si>
    <t xml:space="preserve">4 </t>
  </si>
  <si>
    <t>03.06.05</t>
  </si>
  <si>
    <t>Laringoplastía, cordopexia, aritenoideopexia</t>
  </si>
  <si>
    <t>03.06.06</t>
  </si>
  <si>
    <t>03.05.15</t>
  </si>
  <si>
    <t>08.06.11</t>
  </si>
  <si>
    <t>Fistulectomía o fistulotomía (fístulas simples)</t>
  </si>
  <si>
    <t xml:space="preserve">08.06.12           </t>
  </si>
  <si>
    <t>Tratamiento quirúrgico de la fisura anal</t>
  </si>
  <si>
    <t>08.06.14</t>
  </si>
  <si>
    <t>Están expresamente excluidas las prácticas de tercer nivel: Hemoterapia, RMN, RX, estudios hemodinámicos, ecodoppler, gammacámara, interconsultas, laboratorio,  toda practica o prestación no especificada en el modulo. Medicamentos y Descartables (por reintegro o facturación según lo convenido con cada Institución) Excluye R.I.A.</t>
  </si>
  <si>
    <t>ANEXO I</t>
  </si>
  <si>
    <t>Resección amplia de pared torácica con reemplazo protésico acompañado o no de colgajos, incluyendo la participación de cirujano plástico en el equipo</t>
  </si>
  <si>
    <t>05.01.11</t>
  </si>
  <si>
    <t>Extracción de alambres esternales</t>
  </si>
  <si>
    <t>OPERACIONES SOBRE LA TRÁQUEA CERVICAL</t>
  </si>
  <si>
    <t>05.02.01</t>
  </si>
  <si>
    <t>Esplenectomia laparoscópica</t>
  </si>
  <si>
    <t>08.09.61</t>
  </si>
  <si>
    <t>Lesiones quisticas de bazo Laparoscópico</t>
  </si>
  <si>
    <t>08.09.62</t>
  </si>
  <si>
    <t>Esplenectomia segmentaria por laparoscopia</t>
  </si>
  <si>
    <t>OPERACIONES EN LOS VASOS Y GANGLIOS LINFÁTICOS</t>
  </si>
  <si>
    <t>09.01.01</t>
  </si>
  <si>
    <t>Linfadenectomía axilar o inguinal radical, clásica y modificada, unilateral</t>
  </si>
  <si>
    <t>09.01.02</t>
  </si>
  <si>
    <t>Linfadenectomía cervical, axilar o inguinal radical, bilateral</t>
  </si>
  <si>
    <t>09.01.03</t>
  </si>
  <si>
    <t>Escisión de lesión de conductos linfáticos (linfangioma, higroma)</t>
  </si>
  <si>
    <t>09.01.04</t>
  </si>
  <si>
    <t>Drenaje de seno linfático - derivación</t>
  </si>
  <si>
    <t>09.01.05</t>
  </si>
  <si>
    <t>Linfadenectomía. Biopsia de ganglio linfático</t>
  </si>
  <si>
    <t>09.01.06</t>
  </si>
  <si>
    <t>Linfadenotomía</t>
  </si>
  <si>
    <t>09.01.07</t>
  </si>
  <si>
    <t>Biopsia de ganglio linfático por punción</t>
  </si>
  <si>
    <t>09.01.08</t>
  </si>
  <si>
    <t>Disección quirúrgica para linfoadenografía (linfoclisis)</t>
  </si>
  <si>
    <t>09.01.09</t>
  </si>
  <si>
    <t>Biopsia de ganglio sentinela en melanoma, cáncer de mama</t>
  </si>
  <si>
    <t>09.01.10</t>
  </si>
  <si>
    <t>Linfadenectomía cervical radical, unilateral</t>
  </si>
  <si>
    <t>09.01.11</t>
  </si>
  <si>
    <t>Linfadenectomía cervical radical, bilateral</t>
  </si>
  <si>
    <t>09.01.12</t>
  </si>
  <si>
    <t>Linfadenectomía iliobturatriz radical, unilateral</t>
  </si>
  <si>
    <t>09.01.13</t>
  </si>
  <si>
    <t>Linfadenectomía iliobturatriz radical, bilateral</t>
  </si>
  <si>
    <t>09.01.14</t>
  </si>
  <si>
    <t>Linfadenectomìa lumboaòrtica, cavoaòrtica   (Abdominal)</t>
  </si>
  <si>
    <t>09.01.60</t>
  </si>
  <si>
    <t>Linfadenectomìa abdominal laparoscopica</t>
  </si>
  <si>
    <t>OPERACIONES EN EL RIÑON Y URÉTER</t>
  </si>
  <si>
    <t>10.01.01</t>
  </si>
  <si>
    <t>Nefrectomía simple, cualquiera fuera la vía utilizada</t>
  </si>
  <si>
    <t>10.01.02</t>
  </si>
  <si>
    <t>Nefrectomía parcial</t>
  </si>
  <si>
    <t>10.01.03</t>
  </si>
  <si>
    <t xml:space="preserve">Ecografías c/ Transductor Transvaginal </t>
  </si>
  <si>
    <t>18.01.38</t>
  </si>
  <si>
    <t xml:space="preserve">Ecografía c/   Transductor transrectal </t>
  </si>
  <si>
    <t>18.01.60</t>
  </si>
  <si>
    <t xml:space="preserve">Ecografía partes blandas (muscular)  </t>
  </si>
  <si>
    <t>18.01.30</t>
  </si>
  <si>
    <t>Inter consulta Especialista en internacion</t>
  </si>
  <si>
    <t>Hepatostomía (marsupialización de quistes hidatídicos, abscesos, etc.)</t>
  </si>
  <si>
    <t>08.07.05</t>
  </si>
  <si>
    <t>Sutura de hígado (por traumatismo, herida, desgarro, etc.). Taponaje hepático por lesión traumática u otra</t>
  </si>
  <si>
    <t>08.07.06</t>
  </si>
  <si>
    <t>Biopsia de hígado por laparotomía o laparoscopía.</t>
  </si>
  <si>
    <t>08.07.07</t>
  </si>
  <si>
    <t>Punción de hígado percutánea</t>
  </si>
  <si>
    <t>08.07.08</t>
  </si>
  <si>
    <t>Colecistostomía</t>
  </si>
  <si>
    <t>08.07.09</t>
  </si>
  <si>
    <t>Colecistectomía</t>
  </si>
  <si>
    <t>08.07.10</t>
  </si>
  <si>
    <t>Sección de ampolla de Vater transduodenal. Papilotomía, con o sin coledocotomía, con o sin colecistectomía</t>
  </si>
  <si>
    <t>08.07.11</t>
  </si>
  <si>
    <t>Histerectomía radical: colpoanexohisterectomía total ampliada (operación de Werthein o de Meigs)</t>
  </si>
  <si>
    <t>11.02.02</t>
  </si>
  <si>
    <t>Exenteración pelviana (operación de Brunschwig total, anterior o posterior). No incluye neovejiga</t>
  </si>
  <si>
    <t>11.02.03</t>
  </si>
  <si>
    <t>Duodenopancreatectomía cefálica, del 95% (op. de Frey y Child), total,pancreatectomía cefálica con conservación de duodeno (op. de Beger)</t>
  </si>
  <si>
    <t>08.08.02</t>
  </si>
  <si>
    <t>Amputación de cuello, traquelectomía, traqueloplastia (fuera de parto)</t>
  </si>
  <si>
    <t>11.02.13</t>
  </si>
  <si>
    <t>Conización de cuello</t>
  </si>
  <si>
    <t>11.02.14</t>
  </si>
  <si>
    <t>Traquelorrafia (fuera del parto), cerclaje de cuello uterino</t>
  </si>
  <si>
    <t>11.02.15</t>
  </si>
  <si>
    <t xml:space="preserve">Escisión local de lesión de cuello (pólipo), electrocoagulación de cuello o cauterización química (tratamiento completo). Biopsia de cuello  </t>
  </si>
  <si>
    <t>OPERACIONES EN VAGINA, VULVA Y PERINÉ</t>
  </si>
  <si>
    <t>11.03.01</t>
  </si>
  <si>
    <t>Tratamiento quirúrgico de la agenesia vaginal por procedimientos visceroplásticos</t>
  </si>
  <si>
    <t>11.03.02</t>
  </si>
  <si>
    <t>Galeno Quirurgico:</t>
  </si>
  <si>
    <t xml:space="preserve">Galeno Quirúrgico: </t>
  </si>
  <si>
    <t>Cierre de fístula rectovesical, colovesical, rectoureteral, rectovaginal,colovaginal (vía abdominal)</t>
  </si>
  <si>
    <t>08.05.21</t>
  </si>
  <si>
    <t>Colostomía temporaria o definitiva, como única operación</t>
  </si>
  <si>
    <t>08.05.22</t>
  </si>
  <si>
    <t>Plástica de colostomía</t>
  </si>
  <si>
    <t>08.05.23</t>
  </si>
  <si>
    <t>Drenaje de absceso pelvirrectal o del fondo de saco de Douglas por vía transrectal</t>
  </si>
  <si>
    <t>08.05.24</t>
  </si>
  <si>
    <t>Apendicectomía</t>
  </si>
  <si>
    <t>08.05.25</t>
  </si>
  <si>
    <t>Extracción instrumental de fecalomas altos con anestesia general o peridural</t>
  </si>
  <si>
    <t>08,05,26</t>
  </si>
  <si>
    <t>Extracción manual de fecaloma</t>
  </si>
  <si>
    <t>08.05.27</t>
  </si>
  <si>
    <t>Devolvulación de colon por laparotomía con o sin colopexia</t>
  </si>
  <si>
    <t>08.05.28</t>
  </si>
  <si>
    <t>Rectocele: perineorrafía anterior o posterior</t>
  </si>
  <si>
    <t>08.05.29</t>
  </si>
  <si>
    <t>Miectomía rectoanal (operación de Lynn)</t>
  </si>
  <si>
    <t>08.05.30</t>
  </si>
  <si>
    <t>Reconstrucción del tránsito luego de operaciones tipo Hartmann, Lahey o similares</t>
  </si>
  <si>
    <t xml:space="preserve">VALOR </t>
  </si>
  <si>
    <t>1)  Estos códigos se autorizarán a Especialistas de Neumonología o Tisioneumonología.</t>
  </si>
  <si>
    <t>Traqueoplastía cervical post-resección traqueal.Plásticas traqueales por traqueomalacia.</t>
  </si>
  <si>
    <t>05.02.02</t>
  </si>
  <si>
    <t>Traqueostomía o traqueotomía.</t>
  </si>
  <si>
    <t>05.02.03</t>
  </si>
  <si>
    <t>Traquerrafia de acceso cervical.</t>
  </si>
  <si>
    <t>05.02.04</t>
  </si>
  <si>
    <t>Resección de tráquea cervical.</t>
  </si>
  <si>
    <t>05.02.05</t>
  </si>
  <si>
    <t>Punción traqueal.</t>
  </si>
  <si>
    <t>05.02.06</t>
  </si>
  <si>
    <t>Escisión amplia en cuña de labio por tumor maligno</t>
  </si>
  <si>
    <t>03.10.05</t>
  </si>
  <si>
    <t>Queiloplastía de Bernard, Borow o similar, escisión de tumor de labio y reconstrucción inmediata por deslizamiento</t>
  </si>
  <si>
    <t>03.10.06</t>
  </si>
  <si>
    <t>Resección de lesión de labio y vaciamiento</t>
  </si>
  <si>
    <t>03.10.07</t>
  </si>
  <si>
    <t>Escisión local de lesión benigna de labio</t>
  </si>
  <si>
    <t>03.10.08</t>
  </si>
  <si>
    <t>Incisión y drenaje de absceso de labio, sutura y/o biopsia de labio</t>
  </si>
  <si>
    <t>03.10.09</t>
  </si>
  <si>
    <t>Resección del borde bermellón (lip-shaving)</t>
  </si>
  <si>
    <t>03.10.10</t>
  </si>
  <si>
    <t>Resección de lesión de labio y colgajos locales bilaterales</t>
  </si>
  <si>
    <t>OPERACIONES EN LA LENGUA</t>
  </si>
  <si>
    <t>03.11.01</t>
  </si>
  <si>
    <t>Exéresis de lengua con vaciamiento ganglionar cervical</t>
  </si>
  <si>
    <t>03.11.02</t>
  </si>
  <si>
    <t>Angioma intramuscular</t>
  </si>
  <si>
    <t>03.11.03</t>
  </si>
  <si>
    <t>Escisión local de lesión benigna de lengua oral</t>
  </si>
  <si>
    <t>03.11.04</t>
  </si>
  <si>
    <t>Glosoplastia</t>
  </si>
  <si>
    <t>03.11.05</t>
  </si>
  <si>
    <t>18.01.10</t>
  </si>
  <si>
    <t>Ecografía Tiroides</t>
  </si>
  <si>
    <t>18.01.11</t>
  </si>
  <si>
    <t>Ecografía Testicular</t>
  </si>
  <si>
    <t>Pielotomía. Pielolitotomía. Ureterotomía. Ureterostomía.Ureterolitotomía</t>
  </si>
  <si>
    <t>10.01.15</t>
  </si>
  <si>
    <t>Extracción instrumental (Dormia) de cálculos ureterales. Extracción de cuerpo extraño ureteral</t>
  </si>
  <si>
    <t>10.01.16</t>
  </si>
  <si>
    <t>Tratamiento quirúrgico definitivo de la fístula ureterointestinal, con o sin resección intestinal, de la fístula ureterovaginal y la fístula ureterocutánea</t>
  </si>
  <si>
    <t>10.01.17</t>
  </si>
  <si>
    <t>Ureteroneocistostomía con colgajo vesical (Boari)</t>
  </si>
  <si>
    <t>2)      28.01.23 Se autoriza en Pacientes EPOC en situaciòn de inminente indicación de oxigenoterapia domiciliaria; comprende Honorarios y Derechos en forma conjunta para el Mèdico que indica y supervisa la Rehabilitaciòn como tambièn los del Kinesiòlogo que realiza la Terapia Fìsica. Comprende la fibrobroncoscopìa y la obtenciòn de todo material necesario y suficiente para estudios antomopatològicos y bacteriològicos por cualquier medio como biopsia con pinza, aguja, cepillado, lavado bronquioalveolar o cualquier otro. No incluye anestesia.</t>
  </si>
  <si>
    <t>Por Presupuesto</t>
  </si>
  <si>
    <t xml:space="preserve"> Escision amplia de lesion de piel,p/tumo </t>
  </si>
  <si>
    <t xml:space="preserve"> 13.01.03 </t>
  </si>
  <si>
    <t xml:space="preserve"> Escicion radical angioma cavernoso mayor (No en cara y/o cabeza y mayor de 5 cm). ).(mayor a 5cm se adiciona un 50% mas) </t>
  </si>
  <si>
    <t xml:space="preserve"> 13.01.04 </t>
  </si>
  <si>
    <t xml:space="preserve"> Escisión local de lesión o glándula de piel cicatrizal, quiste, ántrax, nuvus, etc….  </t>
  </si>
  <si>
    <t>Sutura o ligadura de los vasos profundos del cello (carótidas, vertebral, yugular Interna)</t>
  </si>
  <si>
    <t>Tratamiento endoscópico de fístulas bronquiales con sustancias adhesivas y/o láser</t>
  </si>
  <si>
    <t>En el caso de cirugías múltiples realizadas por la misma vía, o vias distintas pero por distintos especialistas, cubrira el 100 % de las cirugias. (Ejemplo: hernioplastia inguinal realizada por cirujano y varicocele realizada por urólogo).</t>
  </si>
  <si>
    <t>ANEXO VI</t>
  </si>
  <si>
    <t xml:space="preserve">MODULOS DE HEMATOLOGIA CLINICA </t>
  </si>
  <si>
    <t>23.03.01</t>
  </si>
  <si>
    <t>Comprende:</t>
  </si>
  <si>
    <t>Hemograma, eritrosedimentación, recuento de plaquetas, recuentos de reticulocitos, sideremia, transferrina, prueba de coombs directa.</t>
  </si>
  <si>
    <t>23.03.02</t>
  </si>
  <si>
    <t>Modulo de Control de evolución de Anemias</t>
  </si>
  <si>
    <t>Tratamiento de cálculos coledocianos, con o sin colecistectomía y/o coledocotomía</t>
  </si>
  <si>
    <t>08.07.12</t>
  </si>
  <si>
    <t>Anastomosis biliodigestivas simples (colecistoyeyunostomía,coledocoduodenostomía)</t>
  </si>
  <si>
    <t>08.07.13</t>
  </si>
  <si>
    <t>Anastomosis biliodigestivas complejas (hepaticoyeyunostomía)</t>
  </si>
  <si>
    <t>08.07.14</t>
  </si>
  <si>
    <t>Operaciones reparadoras de la vía biliar (nivel bajo Bismuth tipo I y II)</t>
  </si>
  <si>
    <t>08.07.15</t>
  </si>
  <si>
    <t>Extracción instrumental percutánea completa de cálculos coledocianos</t>
  </si>
  <si>
    <t>08.07.16</t>
  </si>
  <si>
    <t>1.1. ANEXO I - ARANCELES</t>
  </si>
  <si>
    <t>1.2. ANEXO II - ÁREA CRÍTICA</t>
  </si>
  <si>
    <t>ANEXO V</t>
  </si>
  <si>
    <t>Operaciones paliativas por hipertensión portal (transección esofágica y gástrica (Tanner)</t>
  </si>
  <si>
    <t>08.01.60</t>
  </si>
  <si>
    <t xml:space="preserve">   Operación antireflujo gastroesofagico video laparascopico</t>
  </si>
  <si>
    <t>08.01.61</t>
  </si>
  <si>
    <t xml:space="preserve">42.01.08 </t>
  </si>
  <si>
    <t>(1º consulta Psiquiátrica)</t>
  </si>
  <si>
    <t xml:space="preserve">33.01.08 </t>
  </si>
  <si>
    <t>(Sesiones de Psiquiatría)</t>
  </si>
  <si>
    <r>
      <t xml:space="preserve">NIVEL 1 = </t>
    </r>
    <r>
      <rPr>
        <b/>
        <sz val="10"/>
        <rFont val="Arial"/>
        <family val="2"/>
      </rPr>
      <t>180</t>
    </r>
  </si>
  <si>
    <r>
      <t>NIVEL 2 =</t>
    </r>
    <r>
      <rPr>
        <b/>
        <sz val="10"/>
        <rFont val="Arial"/>
        <family val="2"/>
      </rPr>
      <t xml:space="preserve"> 600</t>
    </r>
  </si>
  <si>
    <r>
      <t xml:space="preserve">NIVEL 3 = </t>
    </r>
    <r>
      <rPr>
        <b/>
        <sz val="10"/>
        <rFont val="Arial"/>
        <family val="2"/>
      </rPr>
      <t>900</t>
    </r>
  </si>
  <si>
    <r>
      <t xml:space="preserve">NIVEL 4 = </t>
    </r>
    <r>
      <rPr>
        <b/>
        <sz val="10"/>
        <rFont val="Arial"/>
        <family val="2"/>
      </rPr>
      <t>1200</t>
    </r>
  </si>
  <si>
    <r>
      <t xml:space="preserve">NIVEL 5 = </t>
    </r>
    <r>
      <rPr>
        <b/>
        <sz val="10"/>
        <rFont val="Arial"/>
        <family val="2"/>
      </rPr>
      <t>1800</t>
    </r>
  </si>
  <si>
    <r>
      <t xml:space="preserve">NIVEL 6 = </t>
    </r>
    <r>
      <rPr>
        <b/>
        <sz val="10"/>
        <rFont val="Arial"/>
        <family val="2"/>
      </rPr>
      <t>2250</t>
    </r>
  </si>
  <si>
    <r>
      <t xml:space="preserve">NIVEL 7 = </t>
    </r>
    <r>
      <rPr>
        <b/>
        <sz val="10"/>
        <rFont val="Arial"/>
        <family val="2"/>
      </rPr>
      <t>2700</t>
    </r>
  </si>
  <si>
    <r>
      <t>Corrección por Zetaplastia    (</t>
    </r>
    <r>
      <rPr>
        <i/>
        <sz val="10"/>
        <rFont val="Arial"/>
        <family val="2"/>
      </rPr>
      <t>sólo con autorización previa)</t>
    </r>
  </si>
  <si>
    <r>
      <t>Diferido de colgajo. Separación del pedículo</t>
    </r>
    <r>
      <rPr>
        <i/>
        <sz val="10"/>
        <rFont val="Arial"/>
        <family val="2"/>
      </rPr>
      <t>(única operación)</t>
    </r>
  </si>
  <si>
    <t>DENSITOMETRIA OSEA</t>
  </si>
  <si>
    <t xml:space="preserve">Densitometria ósea      1 región </t>
  </si>
  <si>
    <t>34.01.09</t>
  </si>
  <si>
    <t xml:space="preserve">Densitometria ósea      2 región </t>
  </si>
  <si>
    <t>34.01.10</t>
  </si>
  <si>
    <t>Cinecoronariografía</t>
  </si>
  <si>
    <t>07.08.01</t>
  </si>
  <si>
    <t>Estudio valvular</t>
  </si>
  <si>
    <t>07.08.02</t>
  </si>
  <si>
    <t>Estudio vasos de cuello</t>
  </si>
  <si>
    <t>07.08.03</t>
  </si>
  <si>
    <t>Aortograma abdominal</t>
  </si>
  <si>
    <t>07.08.04</t>
  </si>
  <si>
    <t>Arteriografía miembros superiores</t>
  </si>
  <si>
    <t>07.08.05</t>
  </si>
  <si>
    <t>Arteriografía miembros inferiores</t>
  </si>
  <si>
    <t>07.08.06</t>
  </si>
  <si>
    <t>Hemogra., eritrosedimentación, recuento de plaquetas, recuento de reticulocitos.</t>
  </si>
  <si>
    <t>23.03.03</t>
  </si>
  <si>
    <t>Modulo de patologías Clínicas Hematológicas</t>
  </si>
  <si>
    <t>(no anemias, no oconhematológicas)</t>
  </si>
  <si>
    <t>Tratamiento percutáneo de las estenosis de la vía biliar</t>
  </si>
  <si>
    <t>08.07.19</t>
  </si>
  <si>
    <t>Drenaje percutáneo de la vía biliar</t>
  </si>
  <si>
    <t>08.07.20</t>
  </si>
  <si>
    <t>Drenaje percutáneo de colección intrahepática</t>
  </si>
  <si>
    <t>08.07.21</t>
  </si>
  <si>
    <t>Ligadura o embolización de la arteria hepática</t>
  </si>
  <si>
    <t>08.07.60</t>
  </si>
  <si>
    <t>Colecistectomia laparoscopica</t>
  </si>
  <si>
    <t xml:space="preserve">08.07.61 </t>
  </si>
  <si>
    <t xml:space="preserve">Lesiones quisticas de higado tratamiento laparoscopico </t>
  </si>
  <si>
    <t>08.07.62</t>
  </si>
  <si>
    <t>Tratamiento de la coledocoditiasis con o sin colecistectomia, trancistica y/o Transcoledosianas laparoscópica</t>
  </si>
  <si>
    <t>OPERACIONES SOBRE EL PÁNCREAS</t>
  </si>
  <si>
    <t>08.08.01</t>
  </si>
  <si>
    <t>DETORSION DE QUISTE DEL OVARIO VOLVULADO Y VARIABLE</t>
  </si>
  <si>
    <t>DETORSION DE ANEXOS VOLVULADOS Y VARIABLES</t>
  </si>
  <si>
    <t>EXERESIS DE PARAOOFERON O RESTOS PARAOVARICOS O PARATUBARIOS</t>
  </si>
  <si>
    <t>EXERESIS DE QUISTE DE OVARIO, TUMOR BENIGNO DE OVARIO.</t>
  </si>
  <si>
    <t>UTERO Y VAGINA</t>
  </si>
  <si>
    <t>32   .34  .02</t>
  </si>
  <si>
    <t>.11  .03  .04</t>
  </si>
  <si>
    <t>DESGARRO VAGINAL TRAUMATICO INCLUYE PERINEORRAFIA</t>
  </si>
  <si>
    <t>32   .34  .03</t>
  </si>
  <si>
    <t>.11  .02  .03</t>
  </si>
  <si>
    <t>32   .34  .04</t>
  </si>
  <si>
    <t>.11  .03  .01</t>
  </si>
  <si>
    <t>32   .34  .05</t>
  </si>
  <si>
    <t>.11  .02  .01</t>
  </si>
  <si>
    <t>32   .34  .06</t>
  </si>
  <si>
    <t>HISTERECTOMIA (CON O SIN ANEXECTOMIA)</t>
  </si>
  <si>
    <t>TRATAMIENTO DE PROCEDIMIENTO VISCEROPLASTICO DE LA AGENESIA VAGINAL</t>
  </si>
  <si>
    <t>32   .34  .07</t>
  </si>
  <si>
    <t>.11  .02  .02</t>
  </si>
  <si>
    <t>32   .34  .08</t>
  </si>
  <si>
    <t>.11  .03  .02</t>
  </si>
  <si>
    <t>COLPOANEXOHITERECTOMIA TOTAL AMPLIADA (WERTHEIM)</t>
  </si>
  <si>
    <t>TRATAMIENTO POR VIA PERINEAL DEL SENO UROGENITAL</t>
  </si>
  <si>
    <t>EXENTERACION PELVIANA BRUNSCHWING</t>
  </si>
  <si>
    <t>TRATAMIENTO POR ABORDAJE SAGITAL POSTERIOR TRANSRRECTAL SENO UROGENITAL</t>
  </si>
  <si>
    <t>PARTES BLANDAS</t>
  </si>
  <si>
    <t>32   .35  .01</t>
  </si>
  <si>
    <t>.13  .01  .09</t>
  </si>
  <si>
    <t>EXERESIS DE UÑA Y DRENAJE DE HEMATOMA SUBUNGUEAL</t>
  </si>
  <si>
    <t>32   .35  .02</t>
  </si>
  <si>
    <t>.12  .16  .08</t>
  </si>
  <si>
    <t>32   .35  .03</t>
  </si>
  <si>
    <t>32   .35  .04</t>
  </si>
  <si>
    <t>.12  .14  .02</t>
  </si>
  <si>
    <t>32   .35  .05</t>
  </si>
  <si>
    <t>32   .35  .06</t>
  </si>
  <si>
    <t>.13  .02  .02</t>
  </si>
  <si>
    <t>AMPUTACION DE POLIDACTILIA NO ARTICULADA</t>
  </si>
  <si>
    <t>32   .35  .07</t>
  </si>
  <si>
    <t>.12  .14  .01</t>
  </si>
  <si>
    <t>AMPUTACION DE POLIDACTILIA ARTICULADA</t>
  </si>
  <si>
    <t>32   .35  .08</t>
  </si>
  <si>
    <t>.13  .01  .13</t>
  </si>
  <si>
    <t>BIOPSIA DE MUSCULO. MIORRAFIA. BIOPSIA DE NERVIOS</t>
  </si>
  <si>
    <t>TRATAMIENTO DE AVUSION DE DEDOS, AMPUTACIONES DISTALES (COLGAJOSDESLIZADOS, INJERTOS LIBRES)</t>
  </si>
  <si>
    <t>32   .35  .09</t>
  </si>
  <si>
    <t>.12  .17  .11</t>
  </si>
  <si>
    <t>TRATAMIENTO DE LA AVULSION DE DEDOS, POR REPARACION DE COLGAJO YCIERRE PLASTICO POR ROTACION EN UN TIEMPO. (CROSS‐ LEG)</t>
  </si>
  <si>
    <t>MIECTOMIA, MIOSITIS OSIFICANTE, HIPERTROFIAS, NEOPLASIAS, CON VACIAMIENTO DE LA CELDA MUSCULAR . EXTIRPACION TOTAL DE GRUPO MUSCULAR. EXERESIS DE FIBROMATOSIS AGRESIVA O FIBROSARCOMA DE PARTES BLANDAS DE TRONCO O MIEMBROS</t>
  </si>
  <si>
    <t>EXERESIS DE LIPOBLASTOMA</t>
  </si>
  <si>
    <t>SINDACTILIA. INCLUYE INJERTO DE PIEL (POR CADA ESPACIO)</t>
  </si>
  <si>
    <t>QUEMADURAS</t>
  </si>
  <si>
    <t>ATENCION DE PACIENTES CON QUEMADURAS A. A‐B DE MENOS DEL 5% DE SUPERFICIE CORPORAL QUE NO INTERESE ZONAS NOBLES, (CARA, MANOS, GENITALES POR CURACION Y HASTA 5%)</t>
  </si>
  <si>
    <t>32   .36  .01</t>
  </si>
  <si>
    <t>.13  .03  .01</t>
  </si>
  <si>
    <t>32   .36  .02</t>
  </si>
  <si>
    <t>.13  .03  .02</t>
  </si>
  <si>
    <t>32   .36  .03</t>
  </si>
  <si>
    <t>.13  .03  .03</t>
  </si>
  <si>
    <t>32   .36  .04</t>
  </si>
  <si>
    <t>32   .36  .05</t>
  </si>
  <si>
    <t>.13  .02  .07</t>
  </si>
  <si>
    <t>32   .36  .06</t>
  </si>
  <si>
    <t>ATENCION DEL PACIENTE QUEMADURAS DEL GRADO A O A‐B MAYOR DEL</t>
  </si>
  <si>
    <t>32   .36  .07</t>
  </si>
  <si>
    <t>.13  .03  .04</t>
  </si>
  <si>
    <t>5% DE SUPERFICIE CORPORAL Y POR CADA FRACCION DE 5 % POR SESION SIN GENITALES POR CURACION Y HASTA 5%</t>
  </si>
  <si>
    <t>ATENCION DE QUEMADURAS GRADO B QUE INCLUYAN O NO ZONAS NOBLES Y FUNCIONALES (ARTICULACIONES, CARA Y GENITALES) Y POR CADA 5% DE SUPERFICIE CORPORAL POR SESION SIN SUMATORIA SI EN LA SESION SE REALIZA ESCARECTOMIA O INJERTO.</t>
  </si>
  <si>
    <t>32   .36  .08</t>
  </si>
  <si>
    <t>32   .36  .09</t>
  </si>
  <si>
    <t>Operación comando de encía o de trígono retromolar, escisión de lesión primaria, más vaciamiento ganglionar cervical</t>
  </si>
  <si>
    <t>03.07.06</t>
  </si>
  <si>
    <t>Biopsia de encía, sutura de encía</t>
  </si>
  <si>
    <t>03.07.07</t>
  </si>
  <si>
    <t>1.7.7. NEUROLOGÍA</t>
  </si>
  <si>
    <t>1.7.8. RESONANCIA MAGNÉTICA NUCLEAR</t>
  </si>
  <si>
    <t>1.7.9. HEMODINAMIA</t>
  </si>
  <si>
    <t>1.7.10. RADIOLOGÍA</t>
  </si>
  <si>
    <t>1.7.11. CÁMARA GAMMA</t>
  </si>
  <si>
    <t>1.7.12. CARDIOLOGÍA INFANTIL</t>
  </si>
  <si>
    <t>`</t>
  </si>
  <si>
    <t>1.8.   ANEXO VIII - ANATOMÍA PATOLÓGICA</t>
  </si>
  <si>
    <t>1.9. ANEXO IX - MEDICINA RESPIRATORIA Y TISIONEUMONOLOGÍA</t>
  </si>
  <si>
    <t>MEDICINA RESPIRATORIA Y TISIONEUMONOLOGÍA</t>
  </si>
  <si>
    <t>1.10. ANEXO X - PSIQUIATRÍA</t>
  </si>
  <si>
    <t>PSIQUIATRIA</t>
  </si>
  <si>
    <t>CANALIZACION VENOSA BASILICA, CEFALICA O SAFENA</t>
  </si>
  <si>
    <t>32   .10  .02</t>
  </si>
  <si>
    <t>32   .10  .03</t>
  </si>
  <si>
    <t>32   .10  .05</t>
  </si>
  <si>
    <t>32   .10  .06</t>
  </si>
  <si>
    <t>CANALIZACION VENOSA PERIFERICA EN LACTANTES O RECIEN NACIDO</t>
  </si>
  <si>
    <t>LIBERACION DEL ANILLO DEL 3º ADUCTOR POR HEMIHIPERTROFIA SEGMENTARIA O VENOPATIA OCLUSIVA</t>
  </si>
  <si>
    <t>32   .10  .07</t>
  </si>
  <si>
    <t>.07  .06  .07</t>
  </si>
  <si>
    <t>COLOCACION DE CATETER PORTAL IMPLANTABLE PORT‐A‐CATH Y SIMILARES</t>
  </si>
  <si>
    <t>COLOCACION DE CATETER VENOSO CENTRAL O SEMIIMPLANTABLE VIA YUGULAR EXTERNA, INTERNA O SUBCLAVIA ‐ EN PACIENTES MENORES DE 3</t>
  </si>
  <si>
    <t>AÑOS</t>
  </si>
  <si>
    <t>SHUNT CAROTIDEO Y YUGULAR PARA TRATAMIENTO CON OXIGENADOR EXTRACORPOREO DE MEMBRANA ‐ (ECMO)</t>
  </si>
  <si>
    <t>GANGLIO Y SISTEMAS LINFATICOS</t>
  </si>
  <si>
    <t>32   .11  .01</t>
  </si>
  <si>
    <t>.09  .01  .06</t>
  </si>
  <si>
    <t>INCISION Y DRENAJE DE ADENITIS SUPURADA, ADENOFLEMON</t>
  </si>
  <si>
    <t>32   .11  .02</t>
  </si>
  <si>
    <t>.09  .01  .05</t>
  </si>
  <si>
    <t>32   .11  .03</t>
  </si>
  <si>
    <t>.09  .01  .08</t>
  </si>
  <si>
    <t>BIOPSIA DE GANGLIO</t>
  </si>
  <si>
    <t>32   .11  .04</t>
  </si>
  <si>
    <t>.09  .01  .03</t>
  </si>
  <si>
    <t>DISECCION QUIRURGICA PARA LINFOGRAFIA POR AREA</t>
  </si>
  <si>
    <t>EXERESIS DE LINFANGIOMA O HIGROMAS.</t>
  </si>
  <si>
    <t>32   .11  .05</t>
  </si>
  <si>
    <t>.09  .01  .01</t>
  </si>
  <si>
    <t>VACIAMIENTOS GANGLIONARES AXILARES RETROPERITONEALES CERVICALES</t>
  </si>
  <si>
    <t>32   .11  .06</t>
  </si>
  <si>
    <t>32   .11  .07</t>
  </si>
  <si>
    <t>32   .11  .08</t>
  </si>
  <si>
    <t>LINFADENECTOMIA RADICAL AXILAR, INGUINAL O CERVICAL UNILATERAL</t>
  </si>
  <si>
    <t>32   .11  .09</t>
  </si>
  <si>
    <t>.09  .01  .02</t>
  </si>
  <si>
    <t>EXERESIS DE LINFANGIOMA O HIGROMA QUISTICO, CONGENITO ‐ MAYOR DE 3 CM</t>
  </si>
  <si>
    <t>32   .11  .10</t>
  </si>
  <si>
    <t>EXERESIS DE LINFANGIOMA DE GRAN TAMAÑO, LOCALIZADO EN CUELLO, AXILA, PARED TORACICA, CAVIDAD PERITONEAL O MIEMBROS</t>
  </si>
  <si>
    <t>EXERESIS DE LINFANGIOMA TORACICO O CERVICOTORACICO.</t>
  </si>
  <si>
    <t>EXERESIS DE LINFANGIOMA RETROPERITONEAL</t>
  </si>
  <si>
    <t>RETROPERITONEO</t>
  </si>
  <si>
    <t>EXERESIS DE TUMOR PRESACRO (CARCINOMA DE SACO VITELINO, TERATOMA U OTROS) INCLUYE LAPAROTOMIA ACCESORIA</t>
  </si>
  <si>
    <t>32   .12  .01</t>
  </si>
  <si>
    <t>.08  .02  .13</t>
  </si>
  <si>
    <t>32   .12  .02</t>
  </si>
  <si>
    <t>.08  .05  16</t>
  </si>
  <si>
    <t>32   .12  .03</t>
  </si>
  <si>
    <t>32   .12  .04</t>
  </si>
  <si>
    <t>.04  .02  .02</t>
  </si>
  <si>
    <t>32   .12  .05</t>
  </si>
  <si>
    <t>.10  .01  .01</t>
  </si>
  <si>
    <t>32   .12  .06</t>
  </si>
  <si>
    <t>DUPLICACION DE RECTO</t>
  </si>
  <si>
    <t>32   .12  .07</t>
  </si>
  <si>
    <t>EXERESIS DE NEUROBLASTOMA, GANGLIONEUROMA Y SIMILARES</t>
  </si>
  <si>
    <t>32   .12  .08</t>
  </si>
  <si>
    <t>EXERESIS DE TUMOR SUPRARRENAL PARAESPINAL</t>
  </si>
  <si>
    <t>32   .12  .09</t>
  </si>
  <si>
    <t>.04  .02  .01</t>
  </si>
  <si>
    <t>EXERESIS DE TUMOR DE WILMS O NEFROBLASTOMA</t>
  </si>
  <si>
    <t>EXERESIS DE TERATOMA SACROCOCCIGEO CONGENITO NEONATAL</t>
  </si>
  <si>
    <t>ADRENALECTOMIA UNILATERAL</t>
  </si>
  <si>
    <t>TUMOR DE WILMS BILATERAL</t>
  </si>
  <si>
    <t>TORAX Y PLEURA</t>
  </si>
  <si>
    <t>32   .13  .01</t>
  </si>
  <si>
    <t>.05  .04  .07</t>
  </si>
  <si>
    <t>PUNCION PLEURAL DIAGNOSTICA</t>
  </si>
  <si>
    <t>32   .13  .02</t>
  </si>
  <si>
    <t>32   .13  .03</t>
  </si>
  <si>
    <t>.05  .01  .01</t>
  </si>
  <si>
    <t>32   .13  .04</t>
  </si>
  <si>
    <t>.05  .04  .06</t>
  </si>
  <si>
    <t>32   .13  .05</t>
  </si>
  <si>
    <t>32   .13  .06</t>
  </si>
  <si>
    <t>32   .13  .07</t>
  </si>
  <si>
    <t>.05  .01  .03</t>
  </si>
  <si>
    <t>32   .13  .08</t>
  </si>
  <si>
    <t>32   .13  .09</t>
  </si>
  <si>
    <t>DRENAJE PLEURAL CON TROCAR O POR TORACOTOMIA MINIMA</t>
  </si>
  <si>
    <t>RESECCION COSTAL COMO UNICO PROCEDIMIENTO, OSTEOCONDROMA, CONDROMA</t>
  </si>
  <si>
    <t>32   .13  .10</t>
  </si>
  <si>
    <t>.05  .04  .03</t>
  </si>
  <si>
    <t>32   .13  .11</t>
  </si>
  <si>
    <t>TORACOTOMIA PARA BIOPSIA MEDIASTINAL</t>
  </si>
  <si>
    <t>32   .13  .12</t>
  </si>
  <si>
    <t>TORACOTOMIA PARA BIOPSIA PULMONAR</t>
  </si>
  <si>
    <t>32   .13  .13</t>
  </si>
  <si>
    <t>.05  .04  .01</t>
  </si>
  <si>
    <t>TORACOTOMIA PARA DRENAJE DE ABSCESO PULMONAR, MEDIASTINAL</t>
  </si>
  <si>
    <t>32   .13  .14</t>
  </si>
  <si>
    <t>.05  .01  .02</t>
  </si>
  <si>
    <t>TORACOPLASTIA (POR CADA TIEMPO OPERATORIO)</t>
  </si>
  <si>
    <t>32   .13  .15</t>
  </si>
  <si>
    <t>TRATAMIENTO DEL NEUMOTORAX RECIDIVANTE</t>
  </si>
  <si>
    <t>TORACOTOMIA PARA METASTASECTOMIA PULMONAR BILATERALES O MULTIPLE</t>
  </si>
  <si>
    <t>EXERESIS DE NEUROBLASTOMA TORACICO</t>
  </si>
  <si>
    <t>TORACOTOMIA PARA EXERESIS DE QUISTE ENTEROGENO, BRONCOGENO</t>
  </si>
  <si>
    <t>TRATAMIENTO DE QUILOTORAX CONGENITO O ADQUIRIDO, LIGADURADEL CONDUCTO TORACICO</t>
  </si>
  <si>
    <t>TORACOTOMIA PARA DEBRIDAMIENTO DE EMPIEMA PLEURAL O DECORTICACION</t>
  </si>
  <si>
    <t>TRATAMIENTO DEL PECTUS EXCAVATUM, CARINATUM</t>
  </si>
  <si>
    <t>TRATAMIENTO DEL SINDROME DE POLLAND Y MALFORMACIONES COSTOESTERNALES</t>
  </si>
  <si>
    <t>32   .13  .16</t>
  </si>
  <si>
    <t>ESTERNOTOMIA PARA METASTASECTOMIA PULMONAR UNICA O MULTIPLE</t>
  </si>
  <si>
    <t>32   .13  .17</t>
  </si>
  <si>
    <t>.05  .02  .01</t>
  </si>
  <si>
    <t>32   .13  .18</t>
  </si>
  <si>
    <t>TRATAMIENTO QUIRURGICO DE LA MICROTRAQUEA</t>
  </si>
  <si>
    <t>TRATAMIENTO DEL CLEFT ESTERNAL</t>
  </si>
  <si>
    <t>TRAQUEA Y BRONQUIOS</t>
  </si>
  <si>
    <t>32   .14  .01</t>
  </si>
  <si>
    <t>.05  .02  .02</t>
  </si>
  <si>
    <t>TRAQUEOSTOMIA</t>
  </si>
  <si>
    <t>32   .14  .02</t>
  </si>
  <si>
    <t>.05  .02  .03</t>
  </si>
  <si>
    <t>32   .14  .03</t>
  </si>
  <si>
    <t>.05  .03  .01</t>
  </si>
  <si>
    <t>32   .14  .04</t>
  </si>
  <si>
    <t>.05  .03  .02</t>
  </si>
  <si>
    <t>32   .14  .05</t>
  </si>
  <si>
    <t>32   .14  .06</t>
  </si>
  <si>
    <t>32   .14  .07</t>
  </si>
  <si>
    <t>32   .14  .08</t>
  </si>
  <si>
    <t>CIERRE DE TRAQUEOSTOMIA</t>
  </si>
  <si>
    <t>32   .14  .09</t>
  </si>
  <si>
    <t>AORTOPEXIA POR TRAQUEOMALASIA</t>
  </si>
  <si>
    <t>REVISION DE DEHISCENCIA DE ANASTOMOSIS COLOESOFAGICA Y VARIANTES DE ESOFAGOPLASTIA</t>
  </si>
  <si>
    <t>32   .19  .17</t>
  </si>
  <si>
    <t>32   .19  .18</t>
  </si>
  <si>
    <t>OPERACION CERVICAL PARA CUERPO EXTRAÑO EN ESOFAGO</t>
  </si>
  <si>
    <t>32   .19  .19</t>
  </si>
  <si>
    <t>CIERRE DE ESOFAGOSTOMIA</t>
  </si>
  <si>
    <t>32   .19  .20</t>
  </si>
  <si>
    <t>FISTULA TRAQUEOSOFAGICA CONGENITA POR VIA CERVICAL</t>
  </si>
  <si>
    <t>FUNDOPLICATURA GASTRICA (NISSEN Y VARIANTES) ‐ ANTIRREFLUJO GASTROESOFAGICO</t>
  </si>
  <si>
    <t>32   .19  .21</t>
  </si>
  <si>
    <t>.08  .01  .04</t>
  </si>
  <si>
    <t>ESCISION DE DIVERTICULO ESOFAGICO</t>
  </si>
  <si>
    <t>OPERACION PARA LA HERNIA HIATAL</t>
  </si>
  <si>
    <t>ESOFAGOCARDIOPLASTIA POR ACALASIA (HELLER, THAL, COLLIS Y SIMILARES)</t>
  </si>
  <si>
    <t>EXPLORACION ESOFAGICA POR VIA CERVICAL, TORACICA O ABDOMINAL POR DESGARRO, DEHISCENCIA O RUPTURA</t>
  </si>
  <si>
    <t>ESOFAGECTOMIA TOTAL, COMO UNICO TRATAMIENTO, INCLUYE OSTOMIAS</t>
  </si>
  <si>
    <t>TRATAMIENTO DE LA ATRESIA DE ESOFAGO CON O SIN FISTULA TRAQUEOESOFAGICA</t>
  </si>
  <si>
    <t>TRATAMIENTO QUIRURGICO DE LA RECIDIVA DE LA FISTULA TRAQUEOESOFAGICA POR LA VIA TORACICA.</t>
  </si>
  <si>
    <t>TRATAMIENTO QUIRURGICO DE LA DEHISCENCIA ESOFAGICA (REOPERACION)</t>
  </si>
  <si>
    <t>ESOFAGO GASTROPLASTIA POR ATRESIA, POR ESOFAGITIS CAUSTICA TECNICA DE GRAVILIU Y SIMILARES ASCENSO GASTRICO</t>
  </si>
  <si>
    <t>ESOFAGOCOLOPLASTIA ESOFAGO RETROMEDIASTINAL (WATERSTORE) RETROESTERNAL Y VARIANTES</t>
  </si>
  <si>
    <t>32   .19  .22</t>
  </si>
  <si>
    <t>TRANSECCION ESOFAGO‐GASTRICA5</t>
  </si>
  <si>
    <t>ABDOMEN, PAREDES Y CONTENIDOS</t>
  </si>
  <si>
    <t>32   .20  .01</t>
  </si>
  <si>
    <t>.08  .02  .12</t>
  </si>
  <si>
    <t>PERITONEOCENTESIS DIAGNOSTICA</t>
  </si>
  <si>
    <t>32   .20  .02</t>
  </si>
  <si>
    <t>32   .20  .03</t>
  </si>
  <si>
    <t>.08  .02  .08</t>
  </si>
  <si>
    <t>32   .20  .04</t>
  </si>
  <si>
    <t>.08  .02  .06</t>
  </si>
  <si>
    <t>32   .20  .05</t>
  </si>
  <si>
    <t>32   .20  .06</t>
  </si>
  <si>
    <t>.08  .03  .04</t>
  </si>
  <si>
    <t>32   .20  .07</t>
  </si>
  <si>
    <t>.08  .02  .03</t>
  </si>
  <si>
    <t>32   .20  .08</t>
  </si>
  <si>
    <t>32   .20  .09</t>
  </si>
  <si>
    <t>32   .20  .10</t>
  </si>
  <si>
    <t>32   .20  .11</t>
  </si>
  <si>
    <t>32   .20  .12</t>
  </si>
  <si>
    <t>.08  .02  .14</t>
  </si>
  <si>
    <t>32   .20  .13</t>
  </si>
  <si>
    <t>32   .20  .14</t>
  </si>
  <si>
    <t>32   .20  .15</t>
  </si>
  <si>
    <t>REDUCCION DE HERNIA INGUINAL ATASCADA</t>
  </si>
  <si>
    <t>32   .20  .16</t>
  </si>
  <si>
    <t>LAPAROSCOPIA EXPLORADORA SIN TRATAMIENTO QUIRURGICO ESPECIFICO O SOLO REALIZACION DE PROCEDIMIENTOS SIMPLES (BIOPSIA, DRENAJE, MARCACION TUMORAL, PEXIA GONADAL PREVIO A RADIOTERAPIA O SIMILARES)</t>
  </si>
  <si>
    <t>32   .20  .17</t>
  </si>
  <si>
    <t>.08  .02  .05</t>
  </si>
  <si>
    <t>32   .20  .18</t>
  </si>
  <si>
    <t>CIERRE DE EVISCERACION</t>
  </si>
  <si>
    <t>.08  .04  .03</t>
  </si>
  <si>
    <t>32   .20  .19</t>
  </si>
  <si>
    <t>LAPAROTOMIA POR PERSISTENCIA DEL CONDUCTO ONFALOMESENTERICO</t>
  </si>
  <si>
    <t>.08  .02  .04</t>
  </si>
  <si>
    <t>32   .20  .20</t>
  </si>
  <si>
    <t>OPERACION PLASTICA EN OSTOMIAS</t>
  </si>
  <si>
    <t>TRATAMIENTO DE HERNIA INGUINAL FEMENINA</t>
  </si>
  <si>
    <t>32   .20  .21</t>
  </si>
  <si>
    <t>HERNIOPLASTIA INGUINAL INDIRECTA UNILATERAL, CRURAL. EPIGASTRICA, UMBLICAL, OBTURATRIZ. ETC.</t>
  </si>
  <si>
    <t>32   .20  .22</t>
  </si>
  <si>
    <t>HERNIOPLASTIA INGUINAL INDIRECTA MASCULINA EN PACIENTE MENOR A 1</t>
  </si>
  <si>
    <t>AÑO</t>
  </si>
  <si>
    <t>32   .20  .23</t>
  </si>
  <si>
    <t>LAPAROTOMIA EXPLORADORA EVACUADORA, EXTRACCION DE CUERPO EXTRAÑO CON O SIN TOMA DE BIOPSIA COLOCACION DE CANULA O CATETER</t>
  </si>
  <si>
    <t>32   .20  .24</t>
  </si>
  <si>
    <t>PLASTICA SOBRE OSTOMAS (PROLAPSO, RETRACCION, NECROSIS DE LA BOCA</t>
  </si>
  <si>
    <t>32   .20  .25</t>
  </si>
  <si>
    <t>LAPAROTOMIA Y DRENAJE DE ABSCESO SUBFRENICO, SUBHEPATICO, INTERASAS ‐ FONDO DE SACO DE DOUGLAS, ETC.</t>
  </si>
  <si>
    <t>32   .20  .26</t>
  </si>
  <si>
    <t>HERNIOPLASTIA POR HERNIA ATASCADA</t>
  </si>
  <si>
    <t>32   .20  .27</t>
  </si>
  <si>
    <t>EVENTRACION ADQUIRIDA</t>
  </si>
  <si>
    <t>EVENTRACION HERNIA RECIDIVADA</t>
  </si>
  <si>
    <t>LAPAROTOMIA POR HEMOPERITONEO NEONATAL (TRAUMA DE VISCERA MACIZA PERIPARTO)</t>
  </si>
  <si>
    <t>HERNIOPLASTIA INGUINAL BILATERAL</t>
  </si>
  <si>
    <t>CIERRE QUIRURGICO DE FISTULA ENTEROCUTANEAS</t>
  </si>
  <si>
    <t>CIERRE PRIMARIO DE ONFALOCELE Y GASTROSQUISIS</t>
  </si>
  <si>
    <t>CIERRE DIFERIDO DE ONFALOCELE GIGANTE (INCLUYE HIGADO)</t>
  </si>
  <si>
    <t>REPARACION DE DEFECTO DE LA LINEA MEDIA TORACICA Y ABDOMINAL (PENTALOGIA DE CANTRELL Y SIMILARES)</t>
  </si>
  <si>
    <t>REPARACION DE LA FISTULA VESICO‐INTESTINAL CONGENITA</t>
  </si>
  <si>
    <t>TRATAMIENTO QUIRURGICO DEL ONFALOCELE GIGANTE</t>
  </si>
  <si>
    <t>LAPAROTOMIA POR ENTEROCOLITIS NECROTIZANTE (INCLUYE PROCEDIMIENTOS COMO RESECCIONES, OSTOMIAS Y OTROS)</t>
  </si>
  <si>
    <t>EXERESIS DE FETUS IN FETO INTRAABDOMINAL</t>
  </si>
  <si>
    <t>CIERRE DE GASTROSQUISIS U ONFALOCELE POR PROCEDIMIENTOS PROGRESIVOS SILOS DE SCHUSTER O SIMILARES</t>
  </si>
  <si>
    <t>EXERESIS DE TERATOMA INTRAABDOMINAL CONGENITO (GASTRICO, RETROPERITONEAL, ETC)</t>
  </si>
  <si>
    <t>INTESTINO DELGADO</t>
  </si>
  <si>
    <t>El Valor de la interconsulta en caso de no ser cubierto por la obra social se facturara por reintegro</t>
  </si>
  <si>
    <t>CIRUGIA DE URGENCIA NOCTURNA ‐ FERIADOS:</t>
  </si>
  <si>
    <t>‐ Se tomará como feriado Sábados luego de las 12:00 hs, hasta el día Lunes a las 08:00 AM.</t>
  </si>
  <si>
    <t>‐ Se tomará como nocturna aquella comprendida ente las 21:00 horas y las 07:00horas) y ambos tendrán un recargo del 20% en los honorarios quirúrgicos habituales.</t>
  </si>
  <si>
    <t>2.500 grs.</t>
  </si>
  <si>
    <t>• Las operaciones del nivel 1 de cirugía pediátrica, que requieren anestesia general, subirán un nivel</t>
  </si>
  <si>
    <t>En caso de intervenciones múltiples y que no estén,específicamente contempladas en el Código respectivo deberán facturar de la siguiente manera:</t>
  </si>
  <si>
    <t>a) Internvenciones Múltiples por la misma vía de abordaje dirigidas a tratar patologías diferentes: 100%</t>
  </si>
  <si>
    <t>,de la mayor y 50% de la menor o las menores.</t>
  </si>
  <si>
    <t>b) Intervenciones Múltiples por diferentes vías de abordaje dirigidas a tratar patologías diferentes: 100% la de mayor y 75% la de menor valor.</t>
  </si>
  <si>
    <t>c) Suturas de heridas múltiples: 100% de cada una.</t>
  </si>
  <si>
    <t>d) Cuando practicando una intervención quirúrgica debiera agregarse la ejecución de otra en el postoperatorio; por una nueva incisión o por la misma vía (reoperación) se facturará honorarios del 100% de cada una</t>
  </si>
  <si>
    <t xml:space="preserve">Nivel 1  =    225   galenos quirúrgicos </t>
  </si>
  <si>
    <t>Osteosíntesis Lefort III</t>
  </si>
  <si>
    <t>12.03.03</t>
  </si>
  <si>
    <t>Osteosíntesis Fractura simple, mediana complejidad Maxilar superior o inferior</t>
  </si>
  <si>
    <t>Osteosíntesis fractura complicada de Maxilar superior o inferior</t>
  </si>
  <si>
    <t>12.03.05</t>
  </si>
  <si>
    <t>Osteosíntesis fractura simple, mediana complejidad de Malar, huesos propios</t>
  </si>
  <si>
    <t>Osteosíntesis fractura complicada de Malar, huesos propios</t>
  </si>
  <si>
    <t>12.04.01</t>
  </si>
  <si>
    <t>Resección parcial, cuerpo extraño maxilar, mandibular. Hemimandibulectomia</t>
  </si>
  <si>
    <t>Resección parcial huesos de la cara</t>
  </si>
  <si>
    <t>Resección total maxilar superior o inferior</t>
  </si>
  <si>
    <t>Resección total Malar</t>
  </si>
  <si>
    <t>12.05.04</t>
  </si>
  <si>
    <t>Resección total Nariz</t>
  </si>
  <si>
    <t>08.02.14</t>
  </si>
  <si>
    <t>Drenaje de absceso intraperitoneal por vía abdominal abierta</t>
  </si>
  <si>
    <t>08.02.15</t>
  </si>
  <si>
    <t>Laparostomía</t>
  </si>
  <si>
    <t>08.02.16</t>
  </si>
  <si>
    <r>
      <t>Modulo de Estudio de Anemias</t>
    </r>
    <r>
      <rPr>
        <sz val="10"/>
        <rFont val="Arial"/>
        <family val="2"/>
      </rPr>
      <t xml:space="preserve"> </t>
    </r>
  </si>
  <si>
    <r>
      <t>Comprende</t>
    </r>
    <r>
      <rPr>
        <sz val="10"/>
        <rFont val="Arial"/>
        <family val="2"/>
      </rPr>
      <t xml:space="preserve">: </t>
    </r>
  </si>
  <si>
    <r>
      <t>(incluye control de anticuagulación oral y por heparina)</t>
    </r>
    <r>
      <rPr>
        <b/>
        <sz val="10"/>
        <rFont val="Arial"/>
        <family val="2"/>
      </rPr>
      <t xml:space="preserve"> Comprende  Recuento de Plaquetas, Tiempo de Protrombina, Trombina, KPTT, RIN.</t>
    </r>
  </si>
  <si>
    <r>
      <t xml:space="preserve"> </t>
    </r>
    <r>
      <rPr>
        <u val="single"/>
        <sz val="10"/>
        <rFont val="Arial"/>
        <family val="2"/>
      </rPr>
      <t>Comprende:</t>
    </r>
  </si>
  <si>
    <r>
      <t>Modulo de Titulación de Anticoagulante Lúpico</t>
    </r>
    <r>
      <rPr>
        <sz val="10"/>
        <rFont val="Arial"/>
        <family val="2"/>
      </rPr>
      <t xml:space="preserve"> </t>
    </r>
  </si>
  <si>
    <t>Estos módulos no incluyen Drogas, Descartables, IVA, ni practicas no nomencladas que no estén especificadas.</t>
  </si>
  <si>
    <t>Resección del paladar por lesión maligna con vaciamiento ganglionar cervical (operación comando de paladar)</t>
  </si>
  <si>
    <t>03.12.06</t>
  </si>
  <si>
    <t>Incisión y drenaje de absceso de paladar, sutura, biopsia de paladar</t>
  </si>
  <si>
    <t>03.12.07</t>
  </si>
  <si>
    <t>Resección parcial por lesión maligna</t>
  </si>
  <si>
    <t>OPERACIONES EN LA FARINGE Y NASOFARINGE, AMÍGDALAS Y ADENOIDES</t>
  </si>
  <si>
    <t>03.13.01</t>
  </si>
  <si>
    <t>Resección de amígdalas y/o adenoides</t>
  </si>
  <si>
    <t>03.13.02</t>
  </si>
  <si>
    <t>Escisión o cauterización de amígdala lingual, resto amigdalino o tejido linfoideo faríngeo</t>
  </si>
  <si>
    <t>03.13.03</t>
  </si>
  <si>
    <t>Incisión y drenaje de amígdalas o tejidos periamigdalinos</t>
  </si>
  <si>
    <t>03.13.04</t>
  </si>
  <si>
    <t>03.13.05</t>
  </si>
  <si>
    <t>Faringoplastía</t>
  </si>
  <si>
    <t>03.13.06</t>
  </si>
  <si>
    <t>Faringectomía parcial, tumores, etc.</t>
  </si>
  <si>
    <t>03.13.07</t>
  </si>
  <si>
    <t>Exéresis de lesión benigna de faringe, fístula o quiste branquial</t>
  </si>
  <si>
    <t>03.13.08</t>
  </si>
  <si>
    <t>Faringotomía, exploración, extracción de cuerpo extraño, drenaje de absceso faríngeo (vía endooral)</t>
  </si>
  <si>
    <t>03.13.09</t>
  </si>
  <si>
    <t>Cierre directo de faringostoma</t>
  </si>
  <si>
    <t>03.13.10</t>
  </si>
  <si>
    <t>Faringorrafía</t>
  </si>
  <si>
    <t>03.13.11</t>
  </si>
  <si>
    <t>Biopsia de lesión de faringe</t>
  </si>
  <si>
    <t>03.13.12</t>
  </si>
  <si>
    <t>Escisión radical de lesión de nasofaringe</t>
  </si>
  <si>
    <t>03.13.13</t>
  </si>
  <si>
    <t>Biopsia de lesión de nasofaringe</t>
  </si>
  <si>
    <t>03.13.14</t>
  </si>
  <si>
    <t>Exéresis endooral de lesión maligna de faringe</t>
  </si>
  <si>
    <t>03.13.15</t>
  </si>
  <si>
    <t>Drenaje de absceso perifaríngeo (abordaje externo)</t>
  </si>
  <si>
    <t>OPERACIONES EN LAS GLANDULAS TIROIDES Y PARATIROIDES</t>
  </si>
  <si>
    <t>04.01.01</t>
  </si>
  <si>
    <t>Tiroidectomía total con vaciamiento ganglionar radical unilateral</t>
  </si>
  <si>
    <t>04.01.02</t>
  </si>
  <si>
    <t>Tiroidectomía total con vaciamiento ganglionar radical bilateral</t>
  </si>
  <si>
    <t>04.01.03</t>
  </si>
  <si>
    <t>Tiroidectomía total o subtotal bilateral</t>
  </si>
  <si>
    <t>04.01.04</t>
  </si>
  <si>
    <t>Lobectomía   (o hemitiroidectomía)</t>
  </si>
  <si>
    <t>04.01.05</t>
  </si>
  <si>
    <t>Uso de quirófano, medicamentos y descartables del acto quirúrgico, honorarios perfusionista y recuperador, pensión dos días, a partir de 24 horas antes de la intervención quirúrgica</t>
  </si>
  <si>
    <t>Honorarios Médicos equipo quirúrgico</t>
  </si>
  <si>
    <t xml:space="preserve">Galeno CCVP: </t>
  </si>
  <si>
    <t xml:space="preserve">Gasto Quirúrgico: </t>
  </si>
  <si>
    <t>URGENCIAS 20 % ADICIONAL</t>
  </si>
  <si>
    <t>CIRUGIA MAXILOFACIAL</t>
  </si>
  <si>
    <t>7x2</t>
  </si>
  <si>
    <t>08.03.62</t>
  </si>
  <si>
    <t>By Pass gastrico para obesidad mórbida por laparoscopia</t>
  </si>
  <si>
    <t>08.03.63</t>
  </si>
  <si>
    <t>Manga gástrica</t>
  </si>
  <si>
    <t>OPERACIONES EN EL INTESTINO DELGADO</t>
  </si>
  <si>
    <t>08.04.01</t>
  </si>
  <si>
    <t>Enterectomía</t>
  </si>
  <si>
    <t>4 **</t>
  </si>
  <si>
    <t>08.04.02</t>
  </si>
  <si>
    <t>Escisión divertículo de Meckel</t>
  </si>
  <si>
    <t>08.04.03</t>
  </si>
  <si>
    <t>Enterotomía. Enterostomía  temporaria o definitiva. Enterorrafía.Cierre de enterostomas. Cierre de fístulas enterocutáneas</t>
  </si>
  <si>
    <t>08.04.04</t>
  </si>
  <si>
    <t>Derivaciones intestinales internas (enteroentéricas, ileotransversa,ileorrectal, etc.)</t>
  </si>
  <si>
    <t>08.04.05</t>
  </si>
  <si>
    <t>Operación plástica en ileostomía</t>
  </si>
  <si>
    <t>08.04.06</t>
  </si>
  <si>
    <t>Plicatura de intestino delgado (operaciones de Noble, Child, etc.)</t>
  </si>
  <si>
    <t>08.04.07</t>
  </si>
  <si>
    <t>Devolvulación o desinvaginación intestinal</t>
  </si>
  <si>
    <t>08.04.08</t>
  </si>
  <si>
    <t>Yeyunostomía de alimentación</t>
  </si>
  <si>
    <t>08.04.09</t>
  </si>
  <si>
    <t>Interposición de yeyuno o íleon en anisoperistáltica</t>
  </si>
  <si>
    <t>OPERACIONES EN EL COLON Y RECTO</t>
  </si>
  <si>
    <t>08.05.01</t>
  </si>
  <si>
    <t>Valor Actual</t>
  </si>
  <si>
    <t>CRÁNEO</t>
  </si>
  <si>
    <t>COLUMNA CERVICAL, DORSAL O LUMBAR (1 TRAMO)</t>
  </si>
  <si>
    <t>COLUMNA CERVICAL, DORSAL O LUMBAR (2 TRAMOS)</t>
  </si>
  <si>
    <t>COLUMNA CERVICAL, DORSAL O LUMBAR (3 TRAMOS)</t>
  </si>
  <si>
    <t>CUELLO, TÓRAX, ABDOMEN, PELVIS</t>
  </si>
  <si>
    <t>RODILLA</t>
  </si>
  <si>
    <t>ARTICULACIONES</t>
  </si>
  <si>
    <t>Culdoscopía o laparoscopía. Biopsia de ovario o debridación via laparoscopica</t>
  </si>
  <si>
    <t>11.01.62</t>
  </si>
  <si>
    <t>Ligadura de trompas via laparoscopica</t>
  </si>
  <si>
    <t>OPERACIONES EN EL ÚTERO</t>
  </si>
  <si>
    <t>11.02.01</t>
  </si>
  <si>
    <t xml:space="preserve">Comisuroplastía Labio. </t>
  </si>
  <si>
    <t>Ptosis de párpado (simple)</t>
  </si>
  <si>
    <t>Ptosis de párpado. (compleja)</t>
  </si>
  <si>
    <t xml:space="preserve">Cantoplastia. </t>
  </si>
  <si>
    <t xml:space="preserve">Colgajo en isla de ceja. </t>
  </si>
  <si>
    <t>INOS + 67%</t>
  </si>
  <si>
    <t>7%</t>
  </si>
  <si>
    <t xml:space="preserve"> Sutura herida piel subcut.más de 10 cm.o de 5 cm. En cara,con/sin cierre plást.c/colgajo </t>
  </si>
  <si>
    <t xml:space="preserve"> 13.02.00 </t>
  </si>
  <si>
    <t xml:space="preserve"> CIRUGÍA PLASTICA </t>
  </si>
  <si>
    <t xml:space="preserve"> 13.02.01 </t>
  </si>
  <si>
    <t xml:space="preserve"> Injerto libre de grasa,dermigrasa o piel total </t>
  </si>
  <si>
    <t xml:space="preserve"> 13.02.02 </t>
  </si>
  <si>
    <t>13.13.30</t>
  </si>
  <si>
    <t>13.13.31</t>
  </si>
  <si>
    <t>13.13.32</t>
  </si>
  <si>
    <t>13.13.33</t>
  </si>
  <si>
    <t>13.13.34</t>
  </si>
  <si>
    <t>13.13.35</t>
  </si>
  <si>
    <t>13.13.36</t>
  </si>
  <si>
    <t>13.13.37</t>
  </si>
  <si>
    <t>13.13.38</t>
  </si>
  <si>
    <t>13.13.39</t>
  </si>
  <si>
    <t>13.13.40</t>
  </si>
  <si>
    <t>13.13.41</t>
  </si>
  <si>
    <t>13.13.42</t>
  </si>
  <si>
    <t>13.13.43</t>
  </si>
  <si>
    <t>13.13.44</t>
  </si>
  <si>
    <t>13.13.45</t>
  </si>
  <si>
    <t>13.13.46</t>
  </si>
  <si>
    <t>13.13.47</t>
  </si>
  <si>
    <t>13.13.48</t>
  </si>
  <si>
    <t>13.13.49</t>
  </si>
  <si>
    <t>13.13.50</t>
  </si>
  <si>
    <t>13.13.51</t>
  </si>
  <si>
    <t>13.13.52</t>
  </si>
  <si>
    <t>13.13.53</t>
  </si>
  <si>
    <t>13.13.54</t>
  </si>
  <si>
    <t>13.13.55</t>
  </si>
  <si>
    <t>13.13.56</t>
  </si>
  <si>
    <t>13.13.57</t>
  </si>
  <si>
    <t>13.13.58</t>
  </si>
  <si>
    <t>13.13.59</t>
  </si>
  <si>
    <t>13.13.60</t>
  </si>
  <si>
    <t>13.13.61</t>
  </si>
  <si>
    <t>13.13.62</t>
  </si>
  <si>
    <t>13.13.63</t>
  </si>
  <si>
    <t>13.13.64</t>
  </si>
  <si>
    <t>13.13.65</t>
  </si>
  <si>
    <t>13.13.66</t>
  </si>
  <si>
    <t>13.13.67</t>
  </si>
  <si>
    <t>13.13.68</t>
  </si>
  <si>
    <t>13.13.69</t>
  </si>
  <si>
    <t>13.13.70</t>
  </si>
  <si>
    <t>13.13.71</t>
  </si>
  <si>
    <t>13.13.72</t>
  </si>
  <si>
    <t>13.13.75</t>
  </si>
  <si>
    <t>13.13.76</t>
  </si>
  <si>
    <t>13.13.77</t>
  </si>
  <si>
    <t>13.13.78</t>
  </si>
  <si>
    <t>13.13.79</t>
  </si>
  <si>
    <t>13.13.80</t>
  </si>
  <si>
    <t>13.13.81</t>
  </si>
  <si>
    <t>12.08.01</t>
  </si>
  <si>
    <t>Enucleación simple de tumor benigno. Escisión de lesión de páncreas</t>
  </si>
  <si>
    <t>08.08.04</t>
  </si>
  <si>
    <t>Pancreatectomía corporocaudal o caudal sin conservación del bazo</t>
  </si>
  <si>
    <t>08.08.05</t>
  </si>
  <si>
    <t>Biopsia quirúrgica de tumor pancreático. Sutura pancreática simple.</t>
  </si>
  <si>
    <t>08.08.06</t>
  </si>
  <si>
    <t>Pancreatectomía corporocaudal o caudal con conservación de bazo</t>
  </si>
  <si>
    <t>08.08.07</t>
  </si>
  <si>
    <t>Secuestrectomía pancreática y/o peripancreática por necrosis</t>
  </si>
  <si>
    <t>08.08.08</t>
  </si>
  <si>
    <t>10.01.18</t>
  </si>
  <si>
    <t>Cirugía de la litiasis coraliforme</t>
  </si>
  <si>
    <t>10.01.19</t>
  </si>
  <si>
    <t>Nefrostomía percutánea (con set)</t>
  </si>
  <si>
    <t>OPERACIONES EN LA VEJIGA</t>
  </si>
  <si>
    <t>10.02.01</t>
  </si>
  <si>
    <t>Cistectomía total con ureteroileostomía en asa excluida (operación de Bricker o similares)</t>
  </si>
  <si>
    <t>10.02.02</t>
  </si>
  <si>
    <t>Cistectomía total con ureterosigmoideostomía o ureterocutaneostomía</t>
  </si>
  <si>
    <t>10.02.03</t>
  </si>
  <si>
    <t>Cistectomía parcial. Diverticulectomía. Denervación vesical. Resección transvesical de cuello vesical. Reducción vesical</t>
  </si>
  <si>
    <t>10.02.04</t>
  </si>
  <si>
    <t>Colocistoplastía. Ileocistoplastía. Agrandamiento vesical</t>
  </si>
  <si>
    <t>10.02.05</t>
  </si>
  <si>
    <t>Cistoplastía por extrofia vesical</t>
  </si>
  <si>
    <t>10.02.06</t>
  </si>
  <si>
    <t>Galeno Quirúrgico: $ 2,24-   Gasto Quirúrgico: $ 4.46</t>
  </si>
  <si>
    <t>Submaxilectomía con vaciamiento cervical</t>
  </si>
  <si>
    <t>03.08.06</t>
  </si>
  <si>
    <t>Drenaje de glándula salival</t>
  </si>
  <si>
    <t>03.08.07</t>
  </si>
  <si>
    <t>Extracción endooral de cálculos salivales. Biopsia a cielo abierto</t>
  </si>
  <si>
    <t>03.08.08</t>
  </si>
  <si>
    <t>Extirpación de ránula</t>
  </si>
  <si>
    <t>Tratamiento quirúrgico del aneurisma de aorta abdominal complicado</t>
  </si>
  <si>
    <t xml:space="preserve"> 07.04.11</t>
  </si>
  <si>
    <t>Cirugía de las ramas viscerales de la Aorta Abdominal y Troncos Iliacos por vía abdominal: Tromboendarterectomía. Embolectomía. Arteriorrafía</t>
  </si>
  <si>
    <t>Resección de tumores malignos mediastinales.</t>
  </si>
  <si>
    <t>05.04.21</t>
  </si>
  <si>
    <t>Resección ampliada de tumores malignos mediastinales (grandes vasos,pericardio, pulmón).</t>
  </si>
  <si>
    <t>05.04.22</t>
  </si>
  <si>
    <t>Punción de mediastino.</t>
  </si>
  <si>
    <t>05.04.23</t>
  </si>
  <si>
    <t>Tratamiento plástico de la mediastinitis (con epiplón o colgajo músculo cutáneo)</t>
  </si>
  <si>
    <t>05.04.24</t>
  </si>
  <si>
    <t>Colocación de válvula pleuroperitoneal, cualquier vía.</t>
  </si>
  <si>
    <t>05.04.25</t>
  </si>
  <si>
    <t>Ventana pleuropericárdica por toracotomía o videotoracoscopía.</t>
  </si>
  <si>
    <t>05.04.26</t>
  </si>
  <si>
    <t>Resección de tumores pleurales localizados por toracotomía o video-toracoscopía.</t>
  </si>
  <si>
    <t>05.04.27</t>
  </si>
  <si>
    <t>Resección de tumores pleurales difusos sin resección pulmonar.</t>
  </si>
  <si>
    <t>05.04.28</t>
  </si>
  <si>
    <t>Pleurectomía parietal más neumonectomía.</t>
  </si>
  <si>
    <t>05.04.29</t>
  </si>
  <si>
    <t>Decorticación de pulmón</t>
  </si>
  <si>
    <t>05.04.30</t>
  </si>
  <si>
    <t>Reducción quirúrgica volumétrica pulmonar.</t>
  </si>
  <si>
    <t>05.04.31</t>
  </si>
  <si>
    <t>Simpaticectomía torácica videotoracoscópica.</t>
  </si>
  <si>
    <t>05.04.60</t>
  </si>
  <si>
    <t>Decorticacion pulmonar videoendoscopica</t>
  </si>
  <si>
    <t>05.04.61</t>
  </si>
  <si>
    <t>Bullectomia Videoendoscopica</t>
  </si>
  <si>
    <t>05.04.62</t>
  </si>
  <si>
    <t>Neumonectomia videoendoscopica</t>
  </si>
  <si>
    <t>OPERACIONES DE LA MAMA</t>
  </si>
  <si>
    <t>06.01.01</t>
  </si>
  <si>
    <t>Colgajos Libres</t>
  </si>
  <si>
    <t>Escarectomía, incisión descomprensiva con faciotomía, Escaretomía simple.</t>
  </si>
  <si>
    <t>Escarectomía por decúbito (por asesión)</t>
  </si>
  <si>
    <t xml:space="preserve">Atención paciente con quemaduras de 2º y 3º grado hasta 5% de superficie corporal (tome o no zonas funcionales)- Por sesión </t>
  </si>
  <si>
    <t>Atención paciente con quemaduras de 2º y 3º grado de más del 5% y por cada 10% o fracción de superficie corporal. (Por Sesión)</t>
  </si>
  <si>
    <t xml:space="preserve">Atención paciente con quemadura de 2º y 3º grado que comprometen zonas funcionales, articulaciones, cara, genitales, de más del 5% y por cada 10% o fracción de superficie corporal (Por Sesión)  </t>
  </si>
  <si>
    <t>Exéresis de quiste tirogloso</t>
  </si>
  <si>
    <t>04.01.06</t>
  </si>
  <si>
    <t>Punción biopsia  de tiroides</t>
  </si>
  <si>
    <t>04.01.07</t>
  </si>
  <si>
    <t>Incisión y drenaje de quiste tirogloso infectado</t>
  </si>
  <si>
    <t>04.01.08</t>
  </si>
  <si>
    <t>Resección por tumor paratiroideo</t>
  </si>
  <si>
    <t>04.01.09</t>
  </si>
  <si>
    <t>Escisión local de lesión de mama (quiste, fibroadenoma o tejido mamario aberrante) de lesión de conducto del pezón. Escisión de lesión de mama o pezón para biopsia</t>
  </si>
  <si>
    <t>06.01.09</t>
  </si>
  <si>
    <t>Escisión de cuadrante mamario (biopsia sectorial o cuadrantectomía)</t>
  </si>
  <si>
    <t>06.01.10</t>
  </si>
  <si>
    <t>Drenaje de absceso mamario</t>
  </si>
  <si>
    <t>06.01.11</t>
  </si>
  <si>
    <t>Punción de quiste mamario. Punción biopsia de mama</t>
  </si>
  <si>
    <t>06.01.12</t>
  </si>
  <si>
    <t>Tumorectomía y vaciamiento axilar</t>
  </si>
  <si>
    <t>06.01.13</t>
  </si>
  <si>
    <t>Resección de recidiva local en piel</t>
  </si>
  <si>
    <t>06.01.14</t>
  </si>
  <si>
    <t>Biopsia radioquirúrgica</t>
  </si>
  <si>
    <t>06.01.15</t>
  </si>
  <si>
    <t>Tratamiento de la ginecomastia</t>
  </si>
  <si>
    <t>06.01.16</t>
  </si>
  <si>
    <t>Mastoplastías aumentativas (con prótesis)</t>
  </si>
  <si>
    <t>06.01.17</t>
  </si>
  <si>
    <t>Reconstrucción mamaria con colgajos cutáneos o miocutáneo del dorsal Ancho</t>
  </si>
  <si>
    <t>06.01.18</t>
  </si>
  <si>
    <t>Reconstrucción mamaria con colgajo miocutáneo TRAM</t>
  </si>
  <si>
    <t>06.01.19</t>
  </si>
  <si>
    <t>Reconstrucción mamaria con colgajo libre y microanastomosis</t>
  </si>
  <si>
    <t>06.01.20</t>
  </si>
  <si>
    <t>07.07.18</t>
  </si>
  <si>
    <t xml:space="preserve">NEFROLITOTOMIA PERCUTANEA SESIONES SUBSIGUIENTES </t>
  </si>
  <si>
    <t xml:space="preserve">ENDOPIELOTOMIA ENDOSCOPICA PERCUTANEA </t>
  </si>
  <si>
    <t>COLOCACION DE CATETER DOBLE J (catéter no incluído)</t>
  </si>
  <si>
    <t xml:space="preserve">NEFROSTOMIA PERCUTANEA  CON SET DE NEFROSTOMIA </t>
  </si>
  <si>
    <t>RECAMBIO NEFROSTOMIA</t>
  </si>
  <si>
    <t>URETEROSCOPIA DIAGNOSTICA UNILATERAL (BILATERAL POR 1,5)</t>
  </si>
  <si>
    <t>GASTO QUIRURGICO</t>
  </si>
  <si>
    <t>Gasto Quirúrgico:</t>
  </si>
  <si>
    <t xml:space="preserve">Galeno Quirúrgico:                   </t>
  </si>
  <si>
    <t>Atención de pacientes con quemaduras A. A-B de menor del 5% de superficie corporal que no interese zonas nobles (cara, manos, genitales por curación y hasta 55)</t>
  </si>
  <si>
    <t>LAS PATOLOGÍAS NO NOMENCLADAS SERÁN SUJETAS A DISCUSIÓN CON LA RESPECTIVA OBRA SOCIAL.</t>
  </si>
  <si>
    <t>Acto punción bajo control:</t>
  </si>
  <si>
    <t>1)       Confección de historia clínica</t>
  </si>
  <si>
    <t>Pancreatoyeyunoanastomosis tipo Puestow, Partington Rochelle, Frey.Derivación interna de pseudoquiste de páncreas: cistogastroanastomosis,cistoyeyunoanastomosis, cistoduodenoanastomosis</t>
  </si>
  <si>
    <t>08.08.03</t>
  </si>
  <si>
    <t>8. Descompresión Neurolvascular (Trigémino, facial, hipoglosos)</t>
  </si>
  <si>
    <t>9. Aracnoiditis medular u optoquiasmatica</t>
  </si>
  <si>
    <t>11. Tumores Orbitares por vía endocraneana</t>
  </si>
  <si>
    <t>16. Abordaje anterior a la columna cervical. Microdiscectomia con injerto autologo o sustituto</t>
  </si>
  <si>
    <t>17. Corpectomia en columna cervical con o sin colección de prótesis, para estabilización en patología traumática, degenerativa o tumoral</t>
  </si>
  <si>
    <t>1. Fístulas arteriovenosas Dúrales</t>
  </si>
  <si>
    <t>5. Malformaciones arteriovenosas cerebrales o medulares con resolución quirúrgica</t>
  </si>
  <si>
    <t>7. Tumores óseos de la base del cráneo</t>
  </si>
  <si>
    <t>8. Tumores del ángulo Pontocerebeloso</t>
  </si>
  <si>
    <t>Comprende los códigos 15.01.01, 15. 01.10 y 15.01.11 así como también los códigos que involucran la citología seriada o no seriada genital o extragenital, excepción hecha del colpocitograma, en el Nomenclador Nacional.</t>
  </si>
  <si>
    <t>Ureteroileostomía con intestino aislado de la circulación entérica. Reemplazo ureteral con intestino delgado o apéndice cecal. Tratamiento quirúrgico del ureterocele con técnica antirreflujo</t>
  </si>
  <si>
    <t>10.01.13</t>
  </si>
  <si>
    <t>Ureterectomía parcial (lesión, fístula, divertículo)</t>
  </si>
  <si>
    <t>10.01.14</t>
  </si>
  <si>
    <t>CONCEPTO</t>
  </si>
  <si>
    <t>Consulta</t>
  </si>
  <si>
    <t xml:space="preserve">Consulta en internación (una consulta por día)  </t>
  </si>
  <si>
    <t xml:space="preserve">43.02.01 </t>
  </si>
  <si>
    <t xml:space="preserve">43.02.02 </t>
  </si>
  <si>
    <t>Modulo de Diagno. de Anticoagulante Lúpico</t>
  </si>
  <si>
    <t>Incluye el examen completo de papanicolau (colpocitograma hormonal y oncológico) (cod. 15.01.06 y 07 del NN). El modulo no incluye extracción del material.</t>
  </si>
  <si>
    <t>MODULO G.</t>
  </si>
  <si>
    <t>Incluye un numero determinado de técnicas de inmunomarcación, en general relacionadas con lesiones tumorales.</t>
  </si>
  <si>
    <t>Incluye varias técnicas definidas como:</t>
  </si>
  <si>
    <t>DENOMINACIÓN</t>
  </si>
  <si>
    <t>28.01.01</t>
  </si>
  <si>
    <t>Espirometría sin esfuerzo</t>
  </si>
  <si>
    <t>28.01.02</t>
  </si>
  <si>
    <t>28.01.06</t>
  </si>
  <si>
    <t>Fibrobroncoscopía con biopsia (sin descartables)</t>
  </si>
  <si>
    <t>28.01.08</t>
  </si>
  <si>
    <t>Fibrobroncoscopía sin biopsia (sin descartables)</t>
  </si>
  <si>
    <t>29.00.29</t>
  </si>
  <si>
    <t>Polisomngrafía (Poligraf. + EEG,c/Oximet.)</t>
  </si>
  <si>
    <t>PRACTICAS QUIRÚRGICAS</t>
  </si>
  <si>
    <t>VALOR HONORARIOS</t>
  </si>
  <si>
    <t>Punción Pleural c/trocad</t>
  </si>
  <si>
    <t>Punción Pleural diagnóstica y/o drenaje</t>
  </si>
  <si>
    <t>Biopsia de pleura con aguja de Cope-Abrahams</t>
  </si>
  <si>
    <t>Punciòn pleural evacuadora</t>
  </si>
  <si>
    <t>Punción de pulmón con aguja fina por TAC o ecografìa de tòrax</t>
  </si>
  <si>
    <t>ANEXO XIII</t>
  </si>
  <si>
    <t>31.01.06</t>
  </si>
  <si>
    <t>31.01.11</t>
  </si>
  <si>
    <t>31.01.14</t>
  </si>
  <si>
    <t>31.01.12</t>
  </si>
  <si>
    <t>31.01.15</t>
  </si>
  <si>
    <t>31.01.16</t>
  </si>
  <si>
    <t>31.01.22</t>
  </si>
  <si>
    <t>31.01.25</t>
  </si>
  <si>
    <t>Embolizaciones arteriales</t>
  </si>
  <si>
    <t>07.08.20</t>
  </si>
  <si>
    <t>Trombolíticos endoluminales (excluye la droga)</t>
  </si>
  <si>
    <t>07.08.21</t>
  </si>
  <si>
    <t>Implante de filtro en vena cava por cateterismo</t>
  </si>
  <si>
    <t>07.08.22</t>
  </si>
  <si>
    <t>Valvuloplatía con balón</t>
  </si>
  <si>
    <t>07.08.23</t>
  </si>
  <si>
    <t>Ablación por radiofrecuencia (SIN internación)</t>
  </si>
  <si>
    <t>07.08.24</t>
  </si>
  <si>
    <t>EXCLUYE:</t>
  </si>
  <si>
    <t xml:space="preserve">Espinograma (Frente) </t>
  </si>
  <si>
    <t>34.09.10</t>
  </si>
  <si>
    <t xml:space="preserve">Espinograma (Perfil)  </t>
  </si>
  <si>
    <t>34.09.11</t>
  </si>
  <si>
    <t xml:space="preserve">Pangonograma (Frente)  </t>
  </si>
  <si>
    <t>34.09.12</t>
  </si>
  <si>
    <t xml:space="preserve">Pangonograma (Perfil)  </t>
  </si>
  <si>
    <t>34.09.13</t>
  </si>
  <si>
    <t xml:space="preserve">SPECT Cardiológico C/Camara Gamma </t>
  </si>
  <si>
    <t>26.05.33</t>
  </si>
  <si>
    <t>ANEXO X</t>
  </si>
  <si>
    <t>MODULO A.    15.01.12</t>
  </si>
  <si>
    <t>Quiste mucoso labial yugal</t>
  </si>
  <si>
    <t>Código</t>
  </si>
  <si>
    <t>Operaciones plásticas por tórax en carina o excavado.</t>
  </si>
  <si>
    <t>05.01.03</t>
  </si>
  <si>
    <t>12.05.03</t>
  </si>
  <si>
    <t>Para  planes  Planes  Con  Hab. Privada   se  Agrega por  dia</t>
  </si>
  <si>
    <t xml:space="preserve">VALOR DEL MODULO: </t>
  </si>
  <si>
    <t>Estimulación Temprana - Psicomotricidad</t>
  </si>
  <si>
    <t>Psicopedagogía</t>
  </si>
  <si>
    <t>Psicología</t>
  </si>
  <si>
    <t xml:space="preserve">      Consulta Individual</t>
  </si>
  <si>
    <t xml:space="preserve">      Consulta Pareja</t>
  </si>
  <si>
    <t xml:space="preserve">      Proceso de orientación vocacional</t>
  </si>
  <si>
    <t xml:space="preserve">      Psicodiagnóstico</t>
  </si>
  <si>
    <t>Neuropsicología</t>
  </si>
  <si>
    <t>Linfoterapia</t>
  </si>
  <si>
    <t>PP</t>
  </si>
  <si>
    <t>Sferodinamia</t>
  </si>
  <si>
    <t>Equinoterapia</t>
  </si>
  <si>
    <t xml:space="preserve">Intensif. de Imagen(uso eventual en quirófano)  </t>
  </si>
  <si>
    <t>Toracotomía o toracoscopía para tratamiento de fístula de muñón bron- quial, con o sin adhesivos, colgajos, con toracostomía y/o toracoplastía</t>
  </si>
  <si>
    <t>05.03.05</t>
  </si>
  <si>
    <t>ARANCELES O.R.L.</t>
  </si>
  <si>
    <t>(3) Otras infecciones bacterianas serias:</t>
  </si>
  <si>
    <t>(a) Difteria (faríngea).</t>
  </si>
  <si>
    <t>(c) Tos convulsa</t>
  </si>
  <si>
    <t>(d) Peste neumónica</t>
  </si>
  <si>
    <t>(e) Faringitis o neumonía estreptocócica o escarlatina en lactantes y niños pequeños.</t>
  </si>
  <si>
    <t>(4) Infecciones virales serias transmitidas por gotas</t>
  </si>
  <si>
    <t>(a) Adenovirus4</t>
  </si>
  <si>
    <t>(b) Influenza</t>
  </si>
  <si>
    <t>(c) Fiebre Urliana ("paperas")</t>
  </si>
  <si>
    <t>(d) Parvovirus B19</t>
  </si>
  <si>
    <t>(e) Rubéola</t>
  </si>
  <si>
    <t>Aislamiento de pacientes inmunodeprimidos</t>
  </si>
  <si>
    <t>Habitación con presión positiva con sistema de doble puerta y Ventilación independiente.</t>
  </si>
  <si>
    <t>·  Atención médica y de enfermería continúa.</t>
  </si>
  <si>
    <t>·  Intubaciones traqueal, vesical, nasogástrica, etc.</t>
  </si>
  <si>
    <t>.   Monitorización continua de electrocardiograma y monitorización telemétrica.</t>
  </si>
  <si>
    <t>·  Saturometría continúa de acuerdo a necesidad.</t>
  </si>
  <si>
    <t>·  Monitoreo continuo invasivo/no invasivo de la T. A. s/necesidad.</t>
  </si>
  <si>
    <t>·  Electrocardiogramas según necesidad.</t>
  </si>
  <si>
    <t>·  Oxigenoterapia convencional.</t>
  </si>
  <si>
    <t>·  Nebulizaciones simples o con termonebulizadores.</t>
  </si>
  <si>
    <t>·  Infusión con bombas.</t>
  </si>
  <si>
    <t>·  Monitoreo hemodinámico.</t>
  </si>
  <si>
    <t xml:space="preserve">VALOR DEL MODULO: $ 2.100,00 </t>
  </si>
  <si>
    <t>CRITERIOS: Ídem de Módulo de Aislamiento en Terapia Intensiva</t>
  </si>
  <si>
    <t xml:space="preserve">VALOR DEL MODULO: $ 950,00 </t>
  </si>
  <si>
    <t>Pensión en habitación compartida y Atención Médica Especializada en internado</t>
  </si>
  <si>
    <t>VALOR DIA PENSION PEDIATRICA: $ 1.250,00</t>
  </si>
  <si>
    <t>VALOR DE INTERCONSULTAS ESPECIALISTAS $ 300,00</t>
  </si>
  <si>
    <t>ASOCIACION SANJUANINA DE CIRUJANOS INFANTILES</t>
  </si>
  <si>
    <t>NOMENCLADORASCI</t>
  </si>
  <si>
    <t>CODIGOS</t>
  </si>
  <si>
    <t>VALOR DE UQ= $ 2,70</t>
  </si>
  <si>
    <t>HONORAR</t>
  </si>
  <si>
    <t>D ESC RIP C IO N</t>
  </si>
  <si>
    <t>N</t>
  </si>
  <si>
    <t>TOTAL U.Q.</t>
  </si>
  <si>
    <t>PIEL T.C SUBCUTANEO</t>
  </si>
  <si>
    <t>32   .01  .01</t>
  </si>
  <si>
    <t>13   .01  .10</t>
  </si>
  <si>
    <t>SUTURA DE HERIDA CORTANTE . SIN INTERESAR AREAS NOBLES</t>
  </si>
  <si>
    <t>32   .01  .02</t>
  </si>
  <si>
    <t>13   .01  .05</t>
  </si>
  <si>
    <t>32   .01  .03</t>
  </si>
  <si>
    <t>13   .01  .14</t>
  </si>
  <si>
    <t>32   .01  .05</t>
  </si>
  <si>
    <t>13   .01  .06</t>
  </si>
  <si>
    <t>32   .01  .06</t>
  </si>
  <si>
    <t>13   .02  .04</t>
  </si>
  <si>
    <t>32   .01  .07</t>
  </si>
  <si>
    <t>32   .01  .08</t>
  </si>
  <si>
    <t>13   .02  .06</t>
  </si>
  <si>
    <t>32   .01  .09</t>
  </si>
  <si>
    <t>13   .01  .13</t>
  </si>
  <si>
    <t>32   .01  .10</t>
  </si>
  <si>
    <t>13   .03  .04</t>
  </si>
  <si>
    <t>INCISION Y DRENAJE DE ABSCESO SUPERFICIAL, HIDROSADENITIS. ANTRAX.</t>
  </si>
  <si>
    <t>32   .01  .11</t>
  </si>
  <si>
    <t>13   .01  .03</t>
  </si>
  <si>
    <t>EXTRACCION DE CUERPO EXTRAÑO SUBDERMICO</t>
  </si>
  <si>
    <t>EXERESIS DE LESIONES DERMICAS Y SUBDERMICAS CONGENITAS, INFLAMATORIAS O TUMORALES BENIGNAS (NEVUS, VERRUGAS, QUISTE DERMOIDE, NEUROFIBROMA, PILOMATRIXOMA, ANTRAX ETC. (POR UNIDAD MENOR DE 3CM)</t>
  </si>
  <si>
    <t>32   .01  .12</t>
  </si>
  <si>
    <t>32   .01  .13</t>
  </si>
  <si>
    <t>13   .02  .01</t>
  </si>
  <si>
    <t>03.01.05</t>
  </si>
  <si>
    <t>03.01.09</t>
  </si>
  <si>
    <t>03.02.03</t>
  </si>
  <si>
    <t>03.04.13</t>
  </si>
  <si>
    <t>03.04.06</t>
  </si>
  <si>
    <t>03.01.03</t>
  </si>
  <si>
    <t>03.01.07</t>
  </si>
  <si>
    <t>03.04.07</t>
  </si>
  <si>
    <t>03.04.12</t>
  </si>
  <si>
    <t>03.05.05</t>
  </si>
  <si>
    <t>03.05.07</t>
  </si>
  <si>
    <t>03.01.02</t>
  </si>
  <si>
    <t>03.01.08</t>
  </si>
  <si>
    <t>03.02.01</t>
  </si>
  <si>
    <t>03.02.08</t>
  </si>
  <si>
    <t>03.04.09</t>
  </si>
  <si>
    <t>03.04.10</t>
  </si>
  <si>
    <t>03.05.04</t>
  </si>
  <si>
    <t>03.05.08</t>
  </si>
  <si>
    <t>03.01.01</t>
  </si>
  <si>
    <t>Prestaciones en quirófano</t>
  </si>
  <si>
    <t>Artrocentesis: Diagnostica y terapéutica de Articulación Temporo mandibular</t>
  </si>
  <si>
    <t>Artrotomía temporo mandibular. Condilectomía baja, alta</t>
  </si>
  <si>
    <t>12.10.03</t>
  </si>
  <si>
    <t>Artroplastia temporo mandibular. Menisco. Capsula. Shaving.</t>
  </si>
  <si>
    <t>12.12.02</t>
  </si>
  <si>
    <t>Biopsia, drenaje, extracción cuerpo extraño articulación temporo mandibular</t>
  </si>
  <si>
    <t>12.12.04</t>
  </si>
  <si>
    <t>Luxación de Articulación temporo mandibular. Reducción. Inmovilización</t>
  </si>
  <si>
    <t>Cistectomía radical c/s neo, Prostatectomía radical laparoscópica, Fístula vesico intestinal</t>
  </si>
  <si>
    <t>SUTURA DE HERIDA QUE INTERESE ZONAS NOBLES (PARPADOS, VIA LAGRIMAL, GENITALES)</t>
  </si>
  <si>
    <t>32   .01  14</t>
  </si>
  <si>
    <t>13   .01  .02</t>
  </si>
  <si>
    <t>SUTURA DE HERIDA MAYOR DE 5 CM O QUE INTERESE ZONAS NOBLES INDEPENDIENTEMENTE DE SU LONGITUD CON O SIN CIERRE PLASTICO POR COLGAJO</t>
  </si>
  <si>
    <t>32   .01  .15</t>
  </si>
  <si>
    <t>ZEPLASTIA</t>
  </si>
  <si>
    <t>EXERESIS DE LIPOMA ‐ LESIONES MAYORES DE 3 CM</t>
  </si>
  <si>
    <t>ESCARECTOMIA</t>
  </si>
  <si>
    <t>EXERESIS DE ANGIOMA CAVERNOSO ALEJADO DE AREAS NOBLES</t>
  </si>
  <si>
    <t>EXTRACCION DE CUERPO EXTRAÑO PROFUNDO.</t>
  </si>
  <si>
    <t>INJERTO DE PIEL POR AREA, INCLUYENDO TOMA CON DERMATOMO.</t>
  </si>
  <si>
    <t>EXERESIS AMPLIA DE LESION DE PIEL CON MARGEN DE SEGURIDAD INCLUYENDO REPARACION PLASTICA</t>
  </si>
  <si>
    <t>EXERESIS DE ANGIOMA CAVERNOSO MAYOR DE 3 CM O EN AREAS NOBLES(PARPADOS, PERIORIFICIALES, GENITALES) INCLUYE REPARACION PLASTICA.</t>
  </si>
  <si>
    <t>CARA</t>
  </si>
  <si>
    <t>32   .02  .01</t>
  </si>
  <si>
    <t>SUTURA DE HERIDA EN CARA SIN INTERESAR AREAS NOBLES</t>
  </si>
  <si>
    <t>32   .02  .02</t>
  </si>
  <si>
    <t>SUTURA DE HERIDA EN CARA QUE INTERESE AREAS NOBLES (PARPADOS, VIA LAGRIMAL)</t>
  </si>
  <si>
    <t>32   .02  .03</t>
  </si>
  <si>
    <t>.01  .04  .07</t>
  </si>
  <si>
    <t>CIRUGIA DE LA TERCERA Y CUARTA PORCION DEL NERVIO FACIAL</t>
  </si>
  <si>
    <t>CUELLO</t>
  </si>
  <si>
    <t>32   .03  .01</t>
  </si>
  <si>
    <t>FISTULOGRAFIA EN MALFORMACION BRANQUIAL</t>
  </si>
  <si>
    <t>32   .03  .02</t>
  </si>
  <si>
    <t>.04  .01  .07</t>
  </si>
  <si>
    <t>32   .03  .03</t>
  </si>
  <si>
    <t>.03  .13  .02</t>
  </si>
  <si>
    <t>INCISION Y DRENAJE EN QUISTE TIROGLOSO O BRANQUIAL INFECTADO.</t>
  </si>
  <si>
    <t>32   .03  .04</t>
  </si>
  <si>
    <t>.05  .04  .10</t>
  </si>
  <si>
    <t>ADENOFLEMON INCISION Y DRENAJE.</t>
  </si>
  <si>
    <t>BIOPSIA DE GRASA PREESCALENICA (DANIELS)</t>
  </si>
  <si>
    <t>32   .03  .05</t>
  </si>
  <si>
    <t>.03   13  .07</t>
  </si>
  <si>
    <t>EXERESIS DE FISTULA O QUISTE BRANQUIAL</t>
  </si>
  <si>
    <t>32   .03  .06</t>
  </si>
  <si>
    <t>.04  .01  .05</t>
  </si>
  <si>
    <t>32   .03  .07</t>
  </si>
  <si>
    <t>EXERESIS DE QUISTE TIROGLOSO</t>
  </si>
  <si>
    <t>EXERESIS DE QUISTE TIROGLOSO RESIDIVADO</t>
  </si>
  <si>
    <t>TIROIDES Y PARATIROIDES</t>
  </si>
  <si>
    <t>32   .04  .01</t>
  </si>
  <si>
    <t>.04  .01  .06</t>
  </si>
  <si>
    <t>PUNCION BIOPSIA TIROIDEA</t>
  </si>
  <si>
    <t>32   .04  .02</t>
  </si>
  <si>
    <t>.04  .01  .03</t>
  </si>
  <si>
    <t>32   .04  .03</t>
  </si>
  <si>
    <t>.04  .01  .04</t>
  </si>
  <si>
    <t>32   .04  .04</t>
  </si>
  <si>
    <t>32   .04  .05</t>
  </si>
  <si>
    <t>.04  .01  .09</t>
  </si>
  <si>
    <t>TIROIDECTOMIA SUBTOTAL</t>
  </si>
  <si>
    <t>32   .04  .06</t>
  </si>
  <si>
    <t>.04  .01  .10</t>
  </si>
  <si>
    <t>HEMITIROIDECTOMIA</t>
  </si>
  <si>
    <t>32   .04  .07</t>
  </si>
  <si>
    <t>.01  .05  .01</t>
  </si>
  <si>
    <t>TIRODECTOMIA TOTAL</t>
  </si>
  <si>
    <t>32   .04  .08</t>
  </si>
  <si>
    <t>.04  .01  .02</t>
  </si>
  <si>
    <t>PARATIROIDECTOMIA DEL LOBULO SUPERFICIAL</t>
  </si>
  <si>
    <t>EXERESIS DE NEUROBLASTOMA CERVICAL Y TUMORES PARAESPINALES CERVICALES</t>
  </si>
  <si>
    <t>TIROIDECTOMIA TOTAL CON VACIAMIENTO GANGLIONAR RADICAL UNI O BILATERAL</t>
  </si>
  <si>
    <t>BOCA</t>
  </si>
  <si>
    <t>32   .05  .01</t>
  </si>
  <si>
    <t>.03  .11  .05</t>
  </si>
  <si>
    <t>BIOPSIA DE ENCIA, LABIO, LENGUA, MUCOSA YUGAL, GLANDULA SALIVAL</t>
  </si>
  <si>
    <t>32   .05  .02</t>
  </si>
  <si>
    <t>32   .05  .03</t>
  </si>
  <si>
    <t>.03  .08  .08</t>
  </si>
  <si>
    <t>32   .05  .04</t>
  </si>
  <si>
    <t>SUTURA DE LENGUA O PALADAR</t>
  </si>
  <si>
    <t>32   .05  .05</t>
  </si>
  <si>
    <t>.13  .02  .04</t>
  </si>
  <si>
    <t>TRATAMIENTO DE LA RANULA</t>
  </si>
  <si>
    <t>32   .05  .06</t>
  </si>
  <si>
    <t>.03  .09  .04</t>
  </si>
  <si>
    <t>FRENULOTOMIA LINGUAL</t>
  </si>
  <si>
    <t>QUISTE MUCOSO LABIAL YUGAL</t>
  </si>
  <si>
    <t>INCISION Y DRENAJE DE ABSCESO DEL PISO DE LA BOCA</t>
  </si>
  <si>
    <t>LABIO</t>
  </si>
  <si>
    <t>32   .06  .01</t>
  </si>
  <si>
    <t>.03  .10  .08</t>
  </si>
  <si>
    <t>SUTURA DE HERIDA SIN INTERESAR AREAS NOBLES</t>
  </si>
  <si>
    <t>32   .06  .02</t>
  </si>
  <si>
    <t>.03  .10  .01</t>
  </si>
  <si>
    <t>32   .06  .03</t>
  </si>
  <si>
    <t>.03  .12  .01</t>
  </si>
  <si>
    <t>32   .06  .04</t>
  </si>
  <si>
    <t>.03  .12  .02</t>
  </si>
  <si>
    <t>32   .06  .05</t>
  </si>
  <si>
    <t>.03  .12   3</t>
  </si>
  <si>
    <t>LABIO LEPORINO UNILATERAL (POR LADO SI ES BILATERAL) (NO INCLUYE PALATOPLASTIA)</t>
  </si>
  <si>
    <t>32   .06  .06</t>
  </si>
  <si>
    <t>.03  .10  .02</t>
  </si>
  <si>
    <t>32   .06  .09</t>
  </si>
  <si>
    <t>.03  .04  .08</t>
  </si>
  <si>
    <t>PALATOPLASTIA</t>
  </si>
  <si>
    <t>32   .06  .10</t>
  </si>
  <si>
    <t>.03  .04  .03</t>
  </si>
  <si>
    <t>PERIOSTIOPLASTIA UNILATERAL</t>
  </si>
  <si>
    <t>32   .06  .11</t>
  </si>
  <si>
    <t>.03  .12  .05</t>
  </si>
  <si>
    <t>PERIOSTIOPLASTIA BILATERAL</t>
  </si>
  <si>
    <t>QUEILOPLASTIA CON FISURA BILATERAL</t>
  </si>
  <si>
    <t>RINOPLASTIA EN NARIZ LEPORINA</t>
  </si>
  <si>
    <t>ALARGAMIENTO DE COLUMELA Y PLASTICA DE LOS CARTILAGOS NASALES EN NARIZ LEPORINIA</t>
  </si>
  <si>
    <t>OPERACION COMANDO DE PALADAR BLANDO (ESCISION DE LESION PRIMARIA YVACIAMIENTO GANGLIONAR).</t>
  </si>
  <si>
    <t>LENGUA</t>
  </si>
  <si>
    <t>32   .07  .01</t>
  </si>
  <si>
    <t>SUTURA DE LENGUA</t>
  </si>
  <si>
    <t>32   .07  .03</t>
  </si>
  <si>
    <t>.03  .11  .04</t>
  </si>
  <si>
    <t>32   .07  .04</t>
  </si>
  <si>
    <t>.03  .11  .01</t>
  </si>
  <si>
    <t>GLOSOPLASTIA ‐ HEMIGLOSECTOMIA ‐ RESECCION EN CUÑA DE LENGUA</t>
  </si>
  <si>
    <t>EXERESIS DE TIROIDES LINGUAL</t>
  </si>
  <si>
    <t>FARINGE</t>
  </si>
  <si>
    <t>32   .08  .01</t>
  </si>
  <si>
    <t>.03  .08  .07</t>
  </si>
  <si>
    <t>BIOPSIA DE GLANDULA SALIVAL</t>
  </si>
  <si>
    <t>32   .08  .02</t>
  </si>
  <si>
    <t>32   .08  .03</t>
  </si>
  <si>
    <t>.03  .08  .06</t>
  </si>
  <si>
    <t>32   .08  .04</t>
  </si>
  <si>
    <t>.03  .13  .03</t>
  </si>
  <si>
    <t>ANTROTOMIA MAXILAR RADICAL, SINUSOTOMIA MAXILAR REDICAL.</t>
  </si>
  <si>
    <t>ANTROTOMIA MAXILAR RADICAL, SINUSOTOMIA MAXILAR REDICAL. BILATERAL</t>
  </si>
  <si>
    <t>CIERRE DE FISTULA ORAL DE SENO MAXILAR</t>
  </si>
  <si>
    <t>LARINGOTOMIA MEDIANA E INFERIOR - LARINGOFISURA - TIROTOMIA - CRICOTIROTOMIA - LARINGORRAFIA</t>
  </si>
  <si>
    <t>GINGIVECTOMIA PARCIAL, TUMORES</t>
  </si>
  <si>
    <t>ESCISION RADICAL DE GLANDULA SUBMAXILAR</t>
  </si>
  <si>
    <t>ESTOMATOPLASTIA CON INJERTO</t>
  </si>
  <si>
    <t>RESECCION DE LABIO . ESCISION EN CUÑA</t>
  </si>
  <si>
    <t>CIERRE DE FARINGOSTOMIA</t>
  </si>
  <si>
    <t>EXTIRPACION DE QUISTE TIROGLOSO</t>
  </si>
  <si>
    <t>Complejidad 4</t>
  </si>
  <si>
    <t>RECONSTRUCCION DEL PABELLON AURICULAR, CUCURUCHO, ANSIFORME EN NIÑOS</t>
  </si>
  <si>
    <t>03.01.04</t>
  </si>
  <si>
    <t>ESCISION COMPLETA O AMPUTACION DE PABELLON</t>
  </si>
  <si>
    <t>CIRUGIA DE AGENESIA DE CONDUCTO AUDITIVO EXTERNO</t>
  </si>
  <si>
    <t>MASTOIDECTOMIA SIMPLE O RADICAL</t>
  </si>
  <si>
    <t>FENESTRACION DEL CONDUCTO SEMICIRCULAR EXTERNO</t>
  </si>
  <si>
    <t>CIRUGIA DEL SACO ENDOLINFATICO</t>
  </si>
  <si>
    <t>ATRESIA DE COANAS PERMEABILIZACION POR ACCESO PALATINO.</t>
  </si>
  <si>
    <t>RESECCION TOTAL DE NARIZ</t>
  </si>
  <si>
    <t>RECONSTRUCCION DIFERIDA DE PIRAMIDE NASAL</t>
  </si>
  <si>
    <t>TRATAMIENTO QUIRURGICO DEL RINOFINA</t>
  </si>
  <si>
    <t>MICROCIRUGIA DE NARIZ</t>
  </si>
  <si>
    <t>SINUSOTOMIA COMBINADA, FRONTAL ETMOIDAL Y ESFENOIDAL UNILATERAL POR VIA EXTERNA O TRANSMAXILAR</t>
  </si>
  <si>
    <t>CIRUGIA DE SENOS PARANASALES - UNILATERAL . - RESOLUCION Nº 1437-1-00</t>
  </si>
  <si>
    <t>SINUSOTOMIA ESFENOIDAL</t>
  </si>
  <si>
    <t>CIRUGIA DE TUMORES ETMOIDALES</t>
  </si>
  <si>
    <t>CIRUGIA DE LA FOSA PTERIGO MAXILAR EXPLORATORIA</t>
  </si>
  <si>
    <t>LARINGOPLASTIA . CORDOPEXIA. ARITENOIDEOPEXIA</t>
  </si>
  <si>
    <t>MICROCIRUGIA DE LARINGE</t>
  </si>
  <si>
    <t>GINGIVECTOMIA TOTAL AMPLIADA TUMORES.</t>
  </si>
  <si>
    <t>PAROTIDECTOMIA DEL LOBULO SUPERFICIAL</t>
  </si>
  <si>
    <t>ESCISION AMPLIADA DE MUCOSA YUGAL Y RECONSTRUCCION</t>
  </si>
  <si>
    <t>QUIELOPLASTIA, LABIO LEPORINO</t>
  </si>
  <si>
    <t>QUIELOPLASTIA, LABIO LEPORINO. BILATERAL</t>
  </si>
  <si>
    <t>QUIELOPLASTIA DE BERNARD, BOROW, ABBE EASTLANDER O SIMILAR.</t>
  </si>
  <si>
    <t>GLOSECTOMIA SUBTOTAL</t>
  </si>
  <si>
    <t>GLOSOPLASTIA</t>
  </si>
  <si>
    <t>PALATOPLASTIA PALADAR BLANDO O DURO</t>
  </si>
  <si>
    <t>RESECCION PARCIAL DE PALADAR</t>
  </si>
  <si>
    <t>RESECCION TOTAL DE PALADAR</t>
  </si>
  <si>
    <t>FARINGOPLASTIA</t>
  </si>
  <si>
    <t>FARINGUECTOMIA PARCIAL TUMORES</t>
  </si>
  <si>
    <t>ESCISION DE DIVERTICULO FARINGOESOFAGICO O DE LESION LOCAL DE FARINGE</t>
  </si>
  <si>
    <t>TIROIDECTOMIA SUB-TOTAL HEMITIROIDECTOMIA</t>
  </si>
  <si>
    <t>SUTURA O LIGADURA DE LOS VASOS PROFUNDOS DEL CUELLO</t>
  </si>
  <si>
    <t>CIRUGIA REPARADORA POR FRACTURA PRE- ORBITAL</t>
  </si>
  <si>
    <t>CIRUGIA PLASTICA REPARADORA POR FRACTURA DE SENOS MAXILARES Y/O FRONTALES</t>
  </si>
  <si>
    <t>INCISION RESECCION PARCIAL DE VERTEBRAS, LAMINECTOMIA</t>
  </si>
  <si>
    <t>Complejidad 5</t>
  </si>
  <si>
    <t>TIMPANOPLASTIA</t>
  </si>
  <si>
    <t>CIRUGIA PLASTICA POR AGENESIA DE OIDO MEDIO</t>
  </si>
  <si>
    <t>ESTAPEDECTOMIA</t>
  </si>
  <si>
    <t>LABERINTECTOMIA</t>
  </si>
  <si>
    <t>TRATAMIENTO QUIRURGICO DE FRACTURA DEL PEÑASCO</t>
  </si>
  <si>
    <t>ESCISION DE TUMORES ENDONASALES</t>
  </si>
  <si>
    <t>RINOPLASTIA CON INJERTO CUTANEO PEDICULADO</t>
  </si>
  <si>
    <t>CIERRE DE FISTULA MENINGEA</t>
  </si>
  <si>
    <t>SINUSOTOMIA COMBINADA CON FIBRA OPTICA Y VIDEOSCOPIA</t>
  </si>
  <si>
    <t>LARINGOFARINGECTOMIA</t>
  </si>
  <si>
    <t>LARINGECTOMIA TOTAL</t>
  </si>
  <si>
    <t>LARINGUECTOMIA PARCIAL</t>
  </si>
  <si>
    <t>03.06.09</t>
  </si>
  <si>
    <t>MICROCIRUGIA DE LARINGE CON LASER</t>
  </si>
  <si>
    <t>QUIELOPLASTIA CON PALATOPLASTIA</t>
  </si>
  <si>
    <t xml:space="preserve">RESECCION TOTAL DE PALADAR Y RECONSTRUCCION </t>
  </si>
  <si>
    <t>03.12.07*</t>
  </si>
  <si>
    <t>UVULO - PALATOPLASTIA</t>
  </si>
  <si>
    <t>TIROIDECTOMIA TOTAL</t>
  </si>
  <si>
    <t>LEFORT 1</t>
  </si>
  <si>
    <t>12,03,03</t>
  </si>
  <si>
    <t>LEFORT 2</t>
  </si>
  <si>
    <t xml:space="preserve">ALTA COMPLEJIDAD </t>
  </si>
  <si>
    <t>03.00.00</t>
  </si>
  <si>
    <t>LASER EN O.R.L</t>
  </si>
  <si>
    <t>03.02.10</t>
  </si>
  <si>
    <t>CIRUGIA DEL GLOMUS YUGULARIS</t>
  </si>
  <si>
    <t>03.02.11</t>
  </si>
  <si>
    <t>CIRUGIA DE SEGUNDA Y TERCERA PORCIONES DE NERVIO FACIAL</t>
  </si>
  <si>
    <t>03.03.04</t>
  </si>
  <si>
    <t>CIRUGIA DEL CONDUCTO AUDITIVO INTERNO Y SU CONTENIDO</t>
  </si>
  <si>
    <t>03.03.06</t>
  </si>
  <si>
    <t>TRATAMIENTO QUIRURGICO DE NEURINOMA DEL ACUSTICO</t>
  </si>
  <si>
    <t>03.03.07</t>
  </si>
  <si>
    <t>IMPLANTE COCLEAR</t>
  </si>
  <si>
    <t>LARINGUECTOMIA RADICAL CON VACIAMIENTO DE CUELLO - OPERACIÓN COMANDO DE LARINGE</t>
  </si>
  <si>
    <t>EXTIRPACION DE GERMEN DENTARIO . AMELOBLASTOMA.</t>
  </si>
  <si>
    <t>OPERACIÓN COMANDO DE ENCIA O DE TRIGONO RETROMOLAR, MAS VACIAMIENTO GANGLIONAR CERVICAL</t>
  </si>
  <si>
    <t>OPERACIÓN COMANDO DE PAROTIDA</t>
  </si>
  <si>
    <t>OPERACIÓN COMANDO DE GLANDULA SUBMAXILAR.</t>
  </si>
  <si>
    <t>OPERACIÓN COMANDO PISO DE BOCA</t>
  </si>
  <si>
    <t>QUIELOPLASTIA , CON VACIAMIENTO GANGLIONAR SUPRAHIODEO.</t>
  </si>
  <si>
    <t>OPERACIÓN COMANDO DE LENGUA</t>
  </si>
  <si>
    <t xml:space="preserve">OPERACIÓN COMANDO DE PALADAR BLANDO </t>
  </si>
  <si>
    <t>OPERACIÓN COMANDO DE FARINGE</t>
  </si>
  <si>
    <t>ESCISION LOCAL DE LESION DE NASOFARINGE</t>
  </si>
  <si>
    <t>TIROIDECTOMIA TOTAL CON VACIAMIENTO GAGLIONAR</t>
  </si>
  <si>
    <t>TIROIDECTOMIA TOTAL CON VACIAMIENTO GAGLIONAR RADICAL BILATERAL</t>
  </si>
  <si>
    <t xml:space="preserve">Todas las cirugias detalladas incluyen : </t>
  </si>
  <si>
    <t xml:space="preserve"> - Honorarios  del especialista</t>
  </si>
  <si>
    <t xml:space="preserve"> - Honorarios  del ayudante</t>
  </si>
  <si>
    <t>Resección de tumores parietales que incluyan pleura parietal, 3 costillas o menos y músculos intercostales.</t>
  </si>
  <si>
    <t>05.01.10</t>
  </si>
  <si>
    <t>Resección parcial de maxilar superior e inferior</t>
  </si>
  <si>
    <t>03.07.08</t>
  </si>
  <si>
    <t>Resección de paladar duro</t>
  </si>
  <si>
    <t>03.07.09</t>
  </si>
  <si>
    <t>Maxilectomía superior</t>
  </si>
  <si>
    <t>03.07.10</t>
  </si>
  <si>
    <t>Resección total de paladar (no incluye prótesis)</t>
  </si>
  <si>
    <t>OPERACIONES EN LAS GLANDULAS Y CONDUCTOS SALIVALES</t>
  </si>
  <si>
    <t>03.08.01</t>
  </si>
  <si>
    <t>Parotidectomía total</t>
  </si>
  <si>
    <t>03.08.02</t>
  </si>
  <si>
    <t>Parotidectomía total con vaciamiento cervical</t>
  </si>
  <si>
    <t>03.08.03</t>
  </si>
  <si>
    <t>Parotidectomía superficial o parcial</t>
  </si>
  <si>
    <t xml:space="preserve">VALOR DIA PENSION PEDIATRICA: </t>
  </si>
  <si>
    <t xml:space="preserve">VALOR DE INTERCONSULTAS ESPECIALISTAS </t>
  </si>
  <si>
    <t>VALOR DE UQ=</t>
  </si>
  <si>
    <t xml:space="preserve">VALOR Galeno quirúrgico:  </t>
  </si>
  <si>
    <t xml:space="preserve">Valor </t>
  </si>
  <si>
    <t>Aranceles</t>
  </si>
  <si>
    <t>PRACTICAS UROLOGICAS</t>
  </si>
  <si>
    <t>CONSULTAS</t>
  </si>
  <si>
    <t>INTERCONSULTAS A ESPECIALISTAS</t>
  </si>
  <si>
    <t>COLOCACION DE SONDA</t>
  </si>
  <si>
    <t>DILATACION URETRAL</t>
  </si>
  <si>
    <t>CISTOSTOMIA LOCAL</t>
  </si>
  <si>
    <t>CISTOSCOPIA</t>
  </si>
  <si>
    <t>CISTOSCOPIA FLEXIBLE</t>
  </si>
  <si>
    <t>FLUJOMETRIA</t>
  </si>
  <si>
    <t>ECOGRAFIA VESICO/PROSTATICA</t>
  </si>
  <si>
    <t>ECOGRAFIA RENAL</t>
  </si>
  <si>
    <t>ECOGRAFIA PROSTATICA TR</t>
  </si>
  <si>
    <t>ECOGRAFIA PROSTATICA TR CON BIOPSIA ECOGUIADA</t>
  </si>
  <si>
    <t>INSTILACION VESICAL TERAPEUTICA</t>
  </si>
  <si>
    <t>RECAMBIO DE NEFROSTOMÍA</t>
  </si>
  <si>
    <t>PENOSCOPIA</t>
  </si>
  <si>
    <t>URODINAMIA COMPLETA</t>
  </si>
  <si>
    <t>NOMENCLADOR QUIRURGICO</t>
  </si>
  <si>
    <t>COMPLEJIDAD I</t>
  </si>
  <si>
    <t>RESOLUCION DE PARAFIMOSIS</t>
  </si>
  <si>
    <t>FRENULOTOMIA</t>
  </si>
  <si>
    <t>BIOPSIA LESION PENEANA POR ELECTROFULGURACION</t>
  </si>
  <si>
    <t>HPV POR ELECTROFULGURACION</t>
  </si>
  <si>
    <t>POSTIOPLASTIA</t>
  </si>
  <si>
    <t>COMPLEJIDAD II</t>
  </si>
  <si>
    <t>VARICOCELE BILATERAL</t>
  </si>
  <si>
    <t>TOILETTE DE ESCROTO</t>
  </si>
  <si>
    <t>QUISTE DE CORDON</t>
  </si>
  <si>
    <t>PUNCION SENOS CAVERNOSOS</t>
  </si>
  <si>
    <t>HIDROCELE UNILATERAL</t>
  </si>
  <si>
    <t>COMPLEJIDAD III</t>
  </si>
  <si>
    <t>HIDROCELE BILATERAL</t>
  </si>
  <si>
    <t>EPIDIDIMECTOMIA</t>
  </si>
  <si>
    <t>ORQUIDOPEXIA UNILATERAL</t>
  </si>
  <si>
    <t>ORQUIDOPEXIA UNILATERAL NO TUMORAL</t>
  </si>
  <si>
    <t>TORSION TESTICULAR</t>
  </si>
  <si>
    <t>QUISTECTOMIA DE EPIDIDIMO BILATERAL</t>
  </si>
  <si>
    <t>COMPLEJIDAD IV</t>
  </si>
  <si>
    <t>VASECTOMIA BILATERAL</t>
  </si>
  <si>
    <t>VESICOSTOMIA</t>
  </si>
  <si>
    <t>BIOPSIA RENAL POR PUNCION</t>
  </si>
  <si>
    <t>PENE PALMEADO</t>
  </si>
  <si>
    <t>EPIDIDIMECTOMIA BILATERAL</t>
  </si>
  <si>
    <t>OQUIDECTOMIA RADICAL</t>
  </si>
  <si>
    <t>ORQUIDOFUNICULECTOMIA RADICAL UNILATERAL</t>
  </si>
  <si>
    <t>COMPLEJIDAD V</t>
  </si>
  <si>
    <t>INCONTINENCIA DE ORINA (No incluye protesis)</t>
  </si>
  <si>
    <t>PROLAPSO ANTERIOR</t>
  </si>
  <si>
    <t>PROLAPSO POSTERIOR</t>
  </si>
  <si>
    <t>PROLAPSO COMPLETO</t>
  </si>
  <si>
    <t>INSTILACION DE BOTOX EN VEJIGA (EXCLUYE AMPOLLA)</t>
  </si>
  <si>
    <t>COMPLEJIDAD VI</t>
  </si>
  <si>
    <t>ADENOMECTOMIA PROSTATICA</t>
  </si>
  <si>
    <t>URETROTOTOMIA ABIERTA</t>
  </si>
  <si>
    <t>TRAT. ENDOSCOPICO DE REFLUJO VESICO URETERAL (excluye coaptante y aguja)</t>
  </si>
  <si>
    <t>PENECTOMIA PARCIAL</t>
  </si>
  <si>
    <t>COMPLEJIDAD VII</t>
  </si>
  <si>
    <t>NEFRECTOMIA LUMBAR NO TUMORAL</t>
  </si>
  <si>
    <t>HIPOSPADIA (POR TIEMPO QUIRURGICO)</t>
  </si>
  <si>
    <t>PLASTICA UNION PIELOURETERAL</t>
  </si>
  <si>
    <t>PIELOLITOTOMIA Y URETEROLITOTOMIA</t>
  </si>
  <si>
    <t>RESECCION ESCLEROSIS CUERPOS CAVERNOSOS (PEIRONYE)</t>
  </si>
  <si>
    <t>PENECTOMIA TOTAL</t>
  </si>
  <si>
    <t>REIMPLANTE URETERAL</t>
  </si>
  <si>
    <t>PLASTICA DE PENE POR TIEMPO OPERATORIO</t>
  </si>
  <si>
    <t>CAVERNOSTOMIA PUNCION CUERPOS CAVERNOSOS</t>
  </si>
  <si>
    <t>SHUNT SAFENOCAVERNOSO</t>
  </si>
  <si>
    <t>TRATAMIENTO QUIRURGICO DE FISTULA LUMBAR</t>
  </si>
  <si>
    <t>TRATAMIENTO QUIRURGICO DE FISTULA VESICOCUTANEA</t>
  </si>
  <si>
    <t>NEFROPEXIA</t>
  </si>
  <si>
    <t>LUMBOTOMIA EXPLORADORAS DRENAJES</t>
  </si>
  <si>
    <t>COMPLEJIDAD VIII</t>
  </si>
  <si>
    <t>CISTECTOMIA RADICAL C/S Nº 10</t>
  </si>
  <si>
    <t>FISTULA VESICOINTESTINAL</t>
  </si>
  <si>
    <t>DERIVACION DE URETER I INTESTINO CUALQUIER TECNICA</t>
  </si>
  <si>
    <t>URETEROPLASTIA TERMINO TERMINAL</t>
  </si>
  <si>
    <t xml:space="preserve">AMPLIACION VESICAL CON INTESTINO </t>
  </si>
  <si>
    <t>FISTULA VESICO VAGINAL O UTERINA</t>
  </si>
  <si>
    <t>FISTULA URETEROINTESTINAL</t>
  </si>
  <si>
    <t>SHUNT BULBOCAVERNOSO PERINEA</t>
  </si>
  <si>
    <t>COMPLEJIDAD IX</t>
  </si>
  <si>
    <t>ORQUIDECTOMIA SUBALBUGINEA POR CA DE PROSTATA</t>
  </si>
  <si>
    <t>NEFRECTOMIA LUMBAR (CA RENAL) Y NEFROURETEROTOMIA (CA VIA)</t>
  </si>
  <si>
    <t>PROSTATECTOMIA RADICAL</t>
  </si>
  <si>
    <t>LINFADENECTOMIA ABDOMINAL</t>
  </si>
  <si>
    <t>NEFRECTOMIA PARCIAL</t>
  </si>
  <si>
    <t>URETEROPLASTIA CON INJERTO YUGAL O COLGAJO PREPUCIAL</t>
  </si>
  <si>
    <t>REIMPLANTE URETERAL * FLAP DE BOARI / MODELAJE</t>
  </si>
  <si>
    <t>SUPRARRENALECTOMIA</t>
  </si>
  <si>
    <t>MODULOS ENDOUROLOGICOS</t>
  </si>
  <si>
    <t>COMPLEJIDAD X - ENDOUROLOGIA</t>
  </si>
  <si>
    <t>COLOCACION DE CATETER DOBLE "J" (NO INCLUYE CATETER)</t>
  </si>
  <si>
    <t>URETROTOMIA ENDOSCOPICO</t>
  </si>
  <si>
    <t>RESECCION DE CUELLO VESICAL/URETEROCELE</t>
  </si>
  <si>
    <t>ENDOPIELOTOMIA ENDOSCOPICA URETERAL Y/O PERCUTANEA</t>
  </si>
  <si>
    <t>RTU PROSTATA-no incluye ansa</t>
  </si>
  <si>
    <t>RTU VEJIGA-no incluye ansa</t>
  </si>
  <si>
    <t>URETERORENOSCOPIA C/S PIELOGRAFIA</t>
  </si>
  <si>
    <t>LITOTRICIA VESICAL ENDOSCOPICA</t>
  </si>
  <si>
    <t>LITOTRICIA URETERAL BAJA</t>
  </si>
  <si>
    <t>LITOTRICIA RENAL (PIELICA) Y/O URETERAL</t>
  </si>
  <si>
    <t>LITOTRICIA RENAL PERCUTANEA</t>
  </si>
  <si>
    <t>LITOTRICIA EXTRACORPOREA (POR SESION)</t>
  </si>
  <si>
    <t>COMPLEJIDAD XI -  LAPAROSCOPIA</t>
  </si>
  <si>
    <t>VIDEOLAPAROSCOPIA ESTADIFICADORA POR CA DE PROSTATA</t>
  </si>
  <si>
    <t>NEFRECTOMIA LAPAROSCOPICA (TUMORAL O NO TUMORAL)</t>
  </si>
  <si>
    <t>LUMBOSCOPÌA</t>
  </si>
  <si>
    <t>PLASTICA PIELOURETERAL LAPAROSCOPICA</t>
  </si>
  <si>
    <t>PROSTATECTOMIA RADICAL LAPAROSCOPICA</t>
  </si>
  <si>
    <t>NOTA:</t>
  </si>
  <si>
    <t>Los valores expresados en los módulos incluyen:  Honorarios de especialista en urología,</t>
  </si>
  <si>
    <t>ayudante y gasto quirúrgico.-</t>
  </si>
  <si>
    <t xml:space="preserve">Excluyen:  Honorarios  anestesista,  gastos  de  pensión,   estudios  complementarios, </t>
  </si>
  <si>
    <t>medicamentos y descartables.-</t>
  </si>
  <si>
    <t>Los valores enunciados No incluyen IVA.-</t>
  </si>
  <si>
    <t>42.03.03</t>
  </si>
  <si>
    <t>36-01-03</t>
  </si>
  <si>
    <t>36-01-06</t>
  </si>
  <si>
    <t>10-02-09</t>
  </si>
  <si>
    <t>36-01-01</t>
  </si>
  <si>
    <t>36-01-02</t>
  </si>
  <si>
    <t>36-51-04</t>
  </si>
  <si>
    <t>18,01,14</t>
  </si>
  <si>
    <t>18,01,16</t>
  </si>
  <si>
    <t>18-01-63</t>
  </si>
  <si>
    <t>18-01-64</t>
  </si>
  <si>
    <t>36-01-43</t>
  </si>
  <si>
    <t>36-01-11</t>
  </si>
  <si>
    <t>U.Gto.: $ 12.50</t>
  </si>
  <si>
    <t>UNIDADES EN GALENO QUIRURGICO</t>
  </si>
  <si>
    <t>UNIDADES EN GASTO QUIRURGICO</t>
  </si>
  <si>
    <t xml:space="preserve">NOMENCLADOR  SOCIEDAD DE OFTALMOLOGIA DE SAN JUAN </t>
  </si>
  <si>
    <t>30.01.22</t>
  </si>
  <si>
    <t>Consulta oftalmológica vestida: incluye refracción, PIO, biomicroscopía y gonioscopía,oftalmoscopía directa e indirecta, receta de lentes y control  de ejecución de los mismos</t>
  </si>
  <si>
    <t>42.01.22</t>
  </si>
  <si>
    <t>Consulta de seguimiento de patologías dentro del mes (evolución de cuadro tratado en consulta vestida)</t>
  </si>
  <si>
    <t>30.02.22</t>
  </si>
  <si>
    <t>Examen oftalmologico bajo anestesia</t>
  </si>
  <si>
    <t>02.03.03</t>
  </si>
  <si>
    <t xml:space="preserve">INYECCION Subconjuntival </t>
  </si>
  <si>
    <t>30.01.18</t>
  </si>
  <si>
    <t xml:space="preserve">Exploracion de Vias Lagrimales </t>
  </si>
  <si>
    <t>30.02.01</t>
  </si>
  <si>
    <t xml:space="preserve">30.01.26 </t>
  </si>
  <si>
    <t>FDT( Perimetria de doble frecuencia )</t>
  </si>
  <si>
    <t>30.01.25</t>
  </si>
  <si>
    <t>30.01.11</t>
  </si>
  <si>
    <t>18.01.09</t>
  </si>
  <si>
    <t>18.02.09</t>
  </si>
  <si>
    <t>30.02.02</t>
  </si>
  <si>
    <t>30.02.04</t>
  </si>
  <si>
    <t>31.01.28</t>
  </si>
  <si>
    <t xml:space="preserve">Test de Ojo Seco ( Schirmer, Roda de Bengala , BUT ) </t>
  </si>
  <si>
    <t>30.01.07</t>
  </si>
  <si>
    <t>31.01.20</t>
  </si>
  <si>
    <t xml:space="preserve">Examen sensorio motor en estrabismo </t>
  </si>
  <si>
    <t>31.01.33</t>
  </si>
  <si>
    <t>Test de la mirada preferencial</t>
  </si>
  <si>
    <t>31.01.30</t>
  </si>
  <si>
    <t xml:space="preserve">Curva diaria de presion ocular </t>
  </si>
  <si>
    <t>31.01.31</t>
  </si>
  <si>
    <t xml:space="preserve">Curva diaria de presion ocular  según Sampaolesi </t>
  </si>
  <si>
    <t>34.10.04</t>
  </si>
  <si>
    <t>Tomografía Confocal de Papila HRT unilateral</t>
  </si>
  <si>
    <t>34.10.05</t>
  </si>
  <si>
    <t>Tomografía de Coherencia Optica OCT unilateral</t>
  </si>
  <si>
    <t>30.01.36</t>
  </si>
  <si>
    <t>IOL Master unilateral</t>
  </si>
  <si>
    <t>30.01.39</t>
  </si>
  <si>
    <t>Recuento Endotelial unilateral</t>
  </si>
  <si>
    <t>02.09.01</t>
  </si>
  <si>
    <t>02.09.03</t>
  </si>
  <si>
    <t xml:space="preserve">Desgarros y agujeros de Retina </t>
  </si>
  <si>
    <t>02.09.02</t>
  </si>
  <si>
    <t>02.06.01</t>
  </si>
  <si>
    <t>02.06.02</t>
  </si>
  <si>
    <t>02.02.04</t>
  </si>
  <si>
    <t xml:space="preserve">Blefarochalasis </t>
  </si>
  <si>
    <t>02.02.02</t>
  </si>
  <si>
    <t xml:space="preserve">02.02.08 </t>
  </si>
  <si>
    <t xml:space="preserve">Aplicación de Botox (sin medicamento) </t>
  </si>
  <si>
    <t>02.02.05</t>
  </si>
  <si>
    <t xml:space="preserve">Chalazium </t>
  </si>
  <si>
    <t>02.03.02</t>
  </si>
  <si>
    <t>02.03.01</t>
  </si>
  <si>
    <t>02.03.04</t>
  </si>
  <si>
    <t xml:space="preserve">Peritomia Peritotectomia </t>
  </si>
  <si>
    <t>02.03.05</t>
  </si>
  <si>
    <t xml:space="preserve">Sutura Conjuntiva - Biopsia de Conjuntiva </t>
  </si>
  <si>
    <t xml:space="preserve">OPERACIONES DE LA CÓRNEA  </t>
  </si>
  <si>
    <t>02.04.04</t>
  </si>
  <si>
    <t xml:space="preserve">Queratosentesis - Cauterizacion , toma de material </t>
  </si>
  <si>
    <t>02.04.02</t>
  </si>
  <si>
    <t xml:space="preserve">Queratoplastia + catarata con o sin LIO  </t>
  </si>
  <si>
    <t>02.04.01</t>
  </si>
  <si>
    <t xml:space="preserve">Ingerto de cornea ( rotacion lamelar, penetrante ) </t>
  </si>
  <si>
    <t>02.00.02</t>
  </si>
  <si>
    <t xml:space="preserve">Queratoplastia + Vitrectomia + LIO camara post c/sutura a escleera </t>
  </si>
  <si>
    <t>02.01.09</t>
  </si>
  <si>
    <t xml:space="preserve">Estrabismo ( rectos horizontales ) </t>
  </si>
  <si>
    <t>02.01.19</t>
  </si>
  <si>
    <t xml:space="preserve">Idem con sutura ajustable </t>
  </si>
  <si>
    <t>02.01.29</t>
  </si>
  <si>
    <t>02.01.39</t>
  </si>
  <si>
    <t xml:space="preserve">Idem con sutira ajustable </t>
  </si>
  <si>
    <t>02.05.02</t>
  </si>
  <si>
    <t xml:space="preserve">Iridectomia, iriditomia, coreoplastia </t>
  </si>
  <si>
    <t>02.05.03</t>
  </si>
  <si>
    <t xml:space="preserve">Iridociclectomia o iridociclotomia por tumores  </t>
  </si>
  <si>
    <t>02.05.04</t>
  </si>
  <si>
    <t>02.05.05</t>
  </si>
  <si>
    <t>02.07.02</t>
  </si>
  <si>
    <t xml:space="preserve">Catarata + Implante de LIO ( manual ) </t>
  </si>
  <si>
    <t>02.07.06</t>
  </si>
  <si>
    <t>02.07.04</t>
  </si>
  <si>
    <t>02.07.13</t>
  </si>
  <si>
    <t>02.06.05</t>
  </si>
  <si>
    <t>02.06.03</t>
  </si>
  <si>
    <t xml:space="preserve">VITRECTOMÍA EN DIABETES       POR PRESUPUESTO </t>
  </si>
  <si>
    <t>02.01.38</t>
  </si>
  <si>
    <t>02.01.80</t>
  </si>
  <si>
    <t>02.01.81</t>
  </si>
  <si>
    <t xml:space="preserve">VITRECTOMÍA EN TROMBOSIS VENOSA </t>
  </si>
  <si>
    <t>02.01.82</t>
  </si>
  <si>
    <t xml:space="preserve">VITRECTOMÍA EN DESPRENDIMIENTO DE RETINA COMPLEJO  - POR PRESUPUESTO </t>
  </si>
  <si>
    <t>02.01.83</t>
  </si>
  <si>
    <t>02.01.84</t>
  </si>
  <si>
    <t xml:space="preserve">VITRECTOMÍA EN CIRUGÍA DE MÁCULA - POR PRESUPUESTO </t>
  </si>
  <si>
    <t>02.01.85</t>
  </si>
  <si>
    <t>02.01.86</t>
  </si>
  <si>
    <t>02.01.04</t>
  </si>
  <si>
    <t>02.01.06</t>
  </si>
  <si>
    <t>02.01.40</t>
  </si>
  <si>
    <t>02.01.30</t>
  </si>
  <si>
    <t>02.01.01</t>
  </si>
  <si>
    <t>02.01.33</t>
  </si>
  <si>
    <t>02.00.06</t>
  </si>
  <si>
    <t xml:space="preserve">Descompresion orbitaria unilateral </t>
  </si>
  <si>
    <t>02.08.04</t>
  </si>
  <si>
    <t>Estricturotomia</t>
  </si>
  <si>
    <t>02.08.06</t>
  </si>
  <si>
    <t>02.08.30</t>
  </si>
  <si>
    <t xml:space="preserve">Oclusion punto lagrimal con parche de conjuntiva </t>
  </si>
  <si>
    <t>02.08.07</t>
  </si>
  <si>
    <t>02.08.01</t>
  </si>
  <si>
    <t>02.08.11</t>
  </si>
  <si>
    <t xml:space="preserve">Colocacion de sonda de Cawford( no incluye sonda) </t>
  </si>
  <si>
    <t>02.08.12</t>
  </si>
  <si>
    <t xml:space="preserve">Reubicacion de Tubo de Jones </t>
  </si>
  <si>
    <t>02.08.13</t>
  </si>
  <si>
    <t xml:space="preserve">Sondaje lagriman en adulto ( sin anestesia) </t>
  </si>
  <si>
    <t>02.08.14</t>
  </si>
  <si>
    <t>Reoperacion de DCR ( antes del año el mismo cirujano )</t>
  </si>
  <si>
    <t xml:space="preserve">OPERACIONES POR TRAUMAS OCULARES - </t>
  </si>
  <si>
    <t>02.06.07</t>
  </si>
  <si>
    <t>Extraccion de cuerpo extraño Subconjuntival o Subtenoiano</t>
  </si>
  <si>
    <t>02.04.06</t>
  </si>
  <si>
    <t xml:space="preserve">Extraccion de cuerpo extraño intraocular </t>
  </si>
  <si>
    <t>02.04.03</t>
  </si>
  <si>
    <t xml:space="preserve">Sutura de herida cornea sin prolapso de iris </t>
  </si>
  <si>
    <t>02.04.14</t>
  </si>
  <si>
    <t>Herida perforante con cpo. Extraño en camara anterior</t>
  </si>
  <si>
    <t>02.01.02</t>
  </si>
  <si>
    <t xml:space="preserve">Lavado de Camara antrerior </t>
  </si>
  <si>
    <t>02.04.15</t>
  </si>
  <si>
    <t>Herida perforante c/lesion de cornea, iris y cristalino ( puede ir LIO )</t>
  </si>
  <si>
    <t>02.04.16</t>
  </si>
  <si>
    <t>Herida perforante c/cuerpo extraño que4 requiere extraccion y procedimientos</t>
  </si>
  <si>
    <t>sobre retina y/o vitreo, con laser , gas o aceite.</t>
  </si>
  <si>
    <t>02.04.17</t>
  </si>
  <si>
    <t xml:space="preserve">Sutura Herida palpebral sin compromiso via lagrimal </t>
  </si>
  <si>
    <t>02.04.18</t>
  </si>
  <si>
    <t>Idem ant. Con compromiso de via lagrimal , incliye intubacion c/silicon y extraccion a 2 meses</t>
  </si>
  <si>
    <t>02.04.19</t>
  </si>
  <si>
    <t xml:space="preserve">Extraccion cuerpo extraño ,incluye Vitrectomia </t>
  </si>
  <si>
    <t>02.04.20</t>
  </si>
  <si>
    <t xml:space="preserve">Herida escleral de mas de 4mm detrás del limbo c/tratamiento profilactico de </t>
  </si>
  <si>
    <t>desprendimiento  de retina ( implante silicon , crio, diatermia ,laser )</t>
  </si>
  <si>
    <t>02.04.21</t>
  </si>
  <si>
    <t xml:space="preserve">Fractura piso orbitario ( no incluye protesis) </t>
  </si>
  <si>
    <t>02.04.22</t>
  </si>
  <si>
    <t xml:space="preserve">Queratotomia unilateral </t>
  </si>
  <si>
    <t>02.04.23</t>
  </si>
  <si>
    <t xml:space="preserve">Lensectomia clara unilateral </t>
  </si>
  <si>
    <t>02.04.24</t>
  </si>
  <si>
    <t xml:space="preserve">Implante lente fáquico (Baikoff,ICL)no incluye lente </t>
  </si>
  <si>
    <t>02.04.25</t>
  </si>
  <si>
    <t xml:space="preserve">Queratoplastia conductiva unilasteral </t>
  </si>
  <si>
    <t xml:space="preserve">CIRUGÍA REFRACTIVA CON EXCIMER LASER </t>
  </si>
  <si>
    <t>02.07.80</t>
  </si>
  <si>
    <t>Insumos quirúrgicos específicos ( no incluido en valor de cirugia)</t>
  </si>
  <si>
    <t>1- Set de FACO  : desde U$  450 ( LIO , viscoelástico, tip e insumos de FACO, suturas, etc)</t>
  </si>
  <si>
    <t>2-Set de glaucoma (trabeculectomía) : U$  203</t>
  </si>
  <si>
    <t>3- Set de estrabismo: U$ 135 a 188 ( según nímero de músculos y técnica)</t>
  </si>
  <si>
    <t>4- Set de vitrectomía compleja: U$ 1350 (aceite de silicón, PFC, suturas, puntas de láser)</t>
  </si>
  <si>
    <t>5- Set de cirugía de retina : U$ 339 (banda de silicona, suturas,etc)</t>
  </si>
  <si>
    <t>6- Set de DCR : U$ 564 tubuladura de silicón, pirex, etc)</t>
  </si>
  <si>
    <t>7- Set de glaucoma con válvula : U$ 900 (válvula de Ahmed)</t>
  </si>
  <si>
    <t>8- Set de transplante de córnea: U$1602 (incluye córnea, trépanos y suturas)</t>
  </si>
  <si>
    <t>9- Set de terápia fotodinámica: U$ 2754  (kit y ampolla)</t>
  </si>
  <si>
    <t>10- Set de Bioptic e implante intraocular : U$ 654</t>
  </si>
  <si>
    <t>11- Set de PRK : U$ 125</t>
  </si>
  <si>
    <t xml:space="preserve">12- Set de LASIK : U$ 339 por ojo, </t>
  </si>
  <si>
    <t>13- Set de queratoplastia conductiva: U$ 339 por ojo</t>
  </si>
  <si>
    <t xml:space="preserve">VALOR  </t>
  </si>
  <si>
    <t>P.P</t>
  </si>
  <si>
    <t>32   .08  .05</t>
  </si>
  <si>
    <t>.03  .13  .05</t>
  </si>
  <si>
    <t>32   .08  .06</t>
  </si>
  <si>
    <t>.03  .13  .04</t>
  </si>
  <si>
    <t>32   .08  .07</t>
  </si>
  <si>
    <t>.03  .08  .01</t>
  </si>
  <si>
    <t>SIALOGRAFIA</t>
  </si>
  <si>
    <t>32   .08  .08</t>
  </si>
  <si>
    <t>.03  .08  .03</t>
  </si>
  <si>
    <t>INCISION Y DRENAJE DE SUPURACION DE GLANDULA</t>
  </si>
  <si>
    <t>32   .08  .09</t>
  </si>
  <si>
    <t>03.  .13  .04</t>
  </si>
  <si>
    <t>INCISION Y DRENAJE DE ABSCESO RETROFARINGEO PERIAMIGDALINO</t>
  </si>
  <si>
    <t>32   .08  .10</t>
  </si>
  <si>
    <t>.03  .08  .05</t>
  </si>
  <si>
    <t>COLGAJO FARINGEO PARA FISURA PALATINA</t>
  </si>
  <si>
    <t>32   .08  .11</t>
  </si>
  <si>
    <t>.03  .08  .02</t>
  </si>
  <si>
    <t>FARINGOPLASTIA. REPARACION DE CLEFT MEDIO CERVICAL</t>
  </si>
  <si>
    <t>PAROTIDECTOMIA TOTAL</t>
  </si>
  <si>
    <t>PAROTIDECTOMIA DE LOBULO SUPERFICIAL</t>
  </si>
  <si>
    <t>OPERACION COMANDO DE FARINGE CON VACIAMIENTO GANGLIONAR</t>
  </si>
  <si>
    <t>OPERACION COMANDO DE GLANDULA SUBMAXILAR CON VACIAMIENTO GANGLIONAR CERVICAL.</t>
  </si>
  <si>
    <t>OPERACION COMANDO DE PAROTIDA, LINFANGIOMA DE PAROTIDA</t>
  </si>
  <si>
    <t>PABELLON AURICULAR</t>
  </si>
  <si>
    <t>32   .09  .01</t>
  </si>
  <si>
    <t>.03  .01  .03</t>
  </si>
  <si>
    <t>SUTURA DE LOBULO BIFIDO</t>
  </si>
  <si>
    <t>32   .09  .02</t>
  </si>
  <si>
    <t>.03  .01  .02</t>
  </si>
  <si>
    <t>32   .09  .03</t>
  </si>
  <si>
    <t>03.04.01</t>
  </si>
  <si>
    <t>03.01.06</t>
  </si>
  <si>
    <t>03.02.07</t>
  </si>
  <si>
    <t>03.03.02</t>
  </si>
  <si>
    <t>03.03.03</t>
  </si>
  <si>
    <t>03.04.02</t>
  </si>
  <si>
    <t>03.04.03</t>
  </si>
  <si>
    <t>03.04.04</t>
  </si>
  <si>
    <t>03.04.14</t>
  </si>
  <si>
    <t>03.05.02</t>
  </si>
  <si>
    <t>03.05.03</t>
  </si>
  <si>
    <t>03.05.06</t>
  </si>
  <si>
    <t>03.05.09</t>
  </si>
  <si>
    <t>03.02.02</t>
  </si>
  <si>
    <t>03.02.04</t>
  </si>
  <si>
    <t>03.02.06</t>
  </si>
  <si>
    <t>03.03.01</t>
  </si>
  <si>
    <t>03.03.05</t>
  </si>
  <si>
    <t>03.04.05</t>
  </si>
  <si>
    <t>03.04.08</t>
  </si>
  <si>
    <t>03.05.01</t>
  </si>
  <si>
    <t>03.05.17</t>
  </si>
  <si>
    <t>03.13.16</t>
  </si>
  <si>
    <t>Disección de arterias para perfusión regional. Exploración quirúrgica de arteria periférica</t>
  </si>
  <si>
    <t>07.06.12</t>
  </si>
  <si>
    <t>13.01.02</t>
  </si>
  <si>
    <t>13.01.08</t>
  </si>
  <si>
    <t>·  Pensión.</t>
  </si>
  <si>
    <t>Accesos venosos centrales simples por punción o disección para la administración de fluidos o drogas (excluye:  Punciones, colocación de catéteres especiales para hemodiálisis, swan ganz y catéter marcapasos)</t>
  </si>
  <si>
    <t xml:space="preserve">·  Atención médica y de enfermería continúa. </t>
  </si>
  <si>
    <t xml:space="preserve">·  Intubaciones traqueal, vesical, nasogástrica, etc. </t>
  </si>
  <si>
    <t xml:space="preserve">·  Saturometría continúa de acuerdo a necesidad. </t>
  </si>
  <si>
    <t xml:space="preserve">·  Monitoreo continuo invasivo/no invasivo de la T. A. s/necesidad. </t>
  </si>
  <si>
    <t xml:space="preserve">·  Electrocardiogramas según necesidad. </t>
  </si>
  <si>
    <t xml:space="preserve">·  Oxigenoterapia convencional. </t>
  </si>
  <si>
    <t xml:space="preserve">·  Nebulizaciones simples o con termonebulizadores. </t>
  </si>
  <si>
    <t xml:space="preserve">·  Infusión con bombas. </t>
  </si>
  <si>
    <t xml:space="preserve">·  Fisioterapia y Kinesioterapia. </t>
  </si>
  <si>
    <t xml:space="preserve">·  Monitoreo hemodinámico. </t>
  </si>
  <si>
    <t xml:space="preserve">·  Asistencia respiratoria mecánica y su monitoreo </t>
  </si>
  <si>
    <t xml:space="preserve">·  Monitoreo neurológico. </t>
  </si>
  <si>
    <t>Gastos de Internación</t>
  </si>
  <si>
    <t>Honorarios Médico Guardia</t>
  </si>
  <si>
    <t>Honorarios Médico Coordinador</t>
  </si>
  <si>
    <t>Total Módulo</t>
  </si>
  <si>
    <t xml:space="preserve">UNIDAD GALENO CCVP:  </t>
  </si>
  <si>
    <t>UNIDAD GASTO QUIRÚRGICO:</t>
  </si>
  <si>
    <t>Istmectomía con conservación de cabeza y páncreas izquierdo (pancrea-tectomía central)</t>
  </si>
  <si>
    <t>08.08.09</t>
  </si>
  <si>
    <t>Papilectomía con reinserción de colédoco y Wirsung</t>
  </si>
  <si>
    <t>08.08.10</t>
  </si>
  <si>
    <t>Drenaje externo quirúrgico de pseudoquiste, colección líquida o absceso pancreáticos</t>
  </si>
  <si>
    <t>08.08.11</t>
  </si>
  <si>
    <t>Drenaje externo percutáneo de pseudoquiste, colección líquida o absceso pancreáticos</t>
  </si>
  <si>
    <t>08.08.12</t>
  </si>
  <si>
    <t>Biopsia percutánea guiada de tumor pancreático</t>
  </si>
  <si>
    <t>08.08.60</t>
  </si>
  <si>
    <t>Necrocectomia, tratamiento pseudoquite pancreatico laparoscopico</t>
  </si>
  <si>
    <t>OPERACIONES EN EL BAZO</t>
  </si>
  <si>
    <t>08.09.01</t>
  </si>
  <si>
    <t>Esplenectomía total</t>
  </si>
  <si>
    <t>08.09.02</t>
  </si>
  <si>
    <t>Punción esplénica percutánea, biopsia percutánea de lesión esplénica</t>
  </si>
  <si>
    <t>08.09.03</t>
  </si>
  <si>
    <t>180</t>
  </si>
  <si>
    <t>Operaciones de colapso sin resección músculocostal. Toracoplastía como tratamiento de cavidades pleurales residuales, con o sin fístula bronquial,como operación complementaria o no de intervenciones anteriores(3 costillas o menos)</t>
  </si>
  <si>
    <t>05.01.04</t>
  </si>
  <si>
    <t>Toracoplastia que involucre a 4 costillas o más.</t>
  </si>
  <si>
    <t>05.01.05</t>
  </si>
  <si>
    <t>Punción para bloqueo anestésico intercostal .</t>
  </si>
  <si>
    <t>05.01.06</t>
  </si>
  <si>
    <t>Ventana torácica para tratamiento del empiema.</t>
  </si>
  <si>
    <t>05.01.07</t>
  </si>
  <si>
    <t>Toracofrenolaparotomía exploradora.</t>
  </si>
  <si>
    <t>Histerectomía con o sin anexectomía, por vía abdominal o vaginal, con o sin colpoperineorrafía</t>
  </si>
  <si>
    <t>11.02.04</t>
  </si>
  <si>
    <t>Miomectomía uterina abdominal</t>
  </si>
  <si>
    <t>11.02.05</t>
  </si>
  <si>
    <t>Miomectomía vaginal (mioma - nacens)</t>
  </si>
  <si>
    <t>11.02.06</t>
  </si>
  <si>
    <t>Miomectomía vaginal por histerotomía, con liberación de vejiga</t>
  </si>
  <si>
    <t>11.02.07</t>
  </si>
  <si>
    <t>Histerorrafía (fuera de parto)</t>
  </si>
  <si>
    <t>11.02.08</t>
  </si>
  <si>
    <t>Operación correctora de los vicios de conformación del útero</t>
  </si>
  <si>
    <t>11.02.09</t>
  </si>
  <si>
    <t>CÓDIGO</t>
  </si>
  <si>
    <t>HONORAR.</t>
  </si>
  <si>
    <t>03.05.12</t>
  </si>
  <si>
    <t>03.05.13</t>
  </si>
  <si>
    <t>03.05.10</t>
  </si>
  <si>
    <t>03.05.11</t>
  </si>
  <si>
    <t>03.05.14</t>
  </si>
  <si>
    <t>03.09.03</t>
  </si>
  <si>
    <t>La elección del módulo de Hematología Clínica estará a cargo del Médico Hematólogo que realizará la práctica; la cual se ajustara a la clínica y patología del paciente y sin agruparlos.</t>
  </si>
  <si>
    <t>07.07.17</t>
  </si>
  <si>
    <t xml:space="preserve"> Operacion relajante en Z (Zetaplastia)   </t>
  </si>
  <si>
    <t xml:space="preserve"> 13.02.07 </t>
  </si>
  <si>
    <t xml:space="preserve"> Toma y colocacion de injerto de piel (c/dermatomo)   </t>
  </si>
  <si>
    <t xml:space="preserve"> En casos de colgajos  múltiples se factura el  primero al 100% (Honor.  y Gastos) y los  restantes 75% honor. y  50% Gastos  </t>
  </si>
  <si>
    <t xml:space="preserve"> 13.02.08 </t>
  </si>
  <si>
    <t xml:space="preserve"> Dermabrasion - por tratamiento zonal </t>
  </si>
  <si>
    <t xml:space="preserve"> 13.02.09 </t>
  </si>
  <si>
    <t xml:space="preserve">TRATAMIENTO DESENSIBILIZANTE 4 ANTÍGENOS                                    </t>
  </si>
  <si>
    <t>PRACTICA COMÚN</t>
  </si>
  <si>
    <t>VALOR</t>
  </si>
  <si>
    <t>PRACTICAS ESPECIALES</t>
  </si>
  <si>
    <t>CEREBRO CON CONTRASTE</t>
  </si>
  <si>
    <t xml:space="preserve">CEREBRAL DE CONTROL </t>
  </si>
  <si>
    <t>TIROIDEA</t>
  </si>
  <si>
    <t>MAMARIA</t>
  </si>
  <si>
    <t>GINECOLOGICA</t>
  </si>
  <si>
    <t>COMPLETA DE ABDOMEN</t>
  </si>
  <si>
    <t>HEPATOBILIAR, ESPLENICA, PACREÁTICA, SUPRARRENAL, RENAL</t>
  </si>
  <si>
    <t>TORACICA</t>
  </si>
  <si>
    <t>PELVIS - VEJIGA Y PROSTATA</t>
  </si>
  <si>
    <t>DE OTROS ORGANOS Y REGIONES</t>
  </si>
  <si>
    <t>COLUMNA</t>
  </si>
  <si>
    <t>MATERIAL DE CONTRASTE (TODAS)</t>
  </si>
  <si>
    <t>INOS + 60%</t>
  </si>
  <si>
    <t>POR PRESUPUESTO</t>
  </si>
  <si>
    <t>Resonancia Magnética Nuclear</t>
  </si>
  <si>
    <t>Tenolisis</t>
  </si>
  <si>
    <t>08.05.31</t>
  </si>
  <si>
    <t>Resección anterior del recto baja, con anastomosis a menos de 8 cm del margen anal (incluye colostomía o ileostomía de protección)</t>
  </si>
  <si>
    <t>08.05.32</t>
  </si>
  <si>
    <t>Proctocolectomía total con bolsa ileal y anastomosis ileoanal (incluye Ileostomía de protección)</t>
  </si>
  <si>
    <t>08.05.33</t>
  </si>
  <si>
    <t xml:space="preserve">CIRUGIAS CARDIOVASCULAR PERIFERICA: </t>
  </si>
  <si>
    <t>HONORARIOS</t>
  </si>
  <si>
    <t>CODIGO</t>
  </si>
  <si>
    <t>DESCRIPCIÓN</t>
  </si>
  <si>
    <t>U N I D A D E S</t>
  </si>
  <si>
    <t>H O N O R A R I O S</t>
  </si>
  <si>
    <t>GASTOS</t>
  </si>
  <si>
    <t>SOLO</t>
  </si>
  <si>
    <t>1 AYU.</t>
  </si>
  <si>
    <t>Mamografía c/ Magnificación. Bilateral</t>
  </si>
  <si>
    <t>MÓDULOS</t>
  </si>
  <si>
    <t>LITOTRICIA EXTRACORPOREA POR ONDAS DE CHOQUE</t>
  </si>
  <si>
    <t>Biopsia de vagina. Punción de vagina (diagnóstica, exploradora).Punción de fondo de saco de Douglas</t>
  </si>
  <si>
    <t>11.03.12</t>
  </si>
  <si>
    <t>Vulvectomía radical (incluye vaciamiento ganglios linfáticos inguinales)</t>
  </si>
  <si>
    <t>11.03.13</t>
  </si>
  <si>
    <t>Vulvectomía simple</t>
  </si>
  <si>
    <t>11.03.14</t>
  </si>
  <si>
    <t>Flujometría</t>
  </si>
  <si>
    <t>ESPIROMETRIA POR EJERCICIO</t>
  </si>
  <si>
    <t xml:space="preserve">ESPIROMETRIA CON Y SIN BRONCODILATADORES       </t>
  </si>
  <si>
    <t>ÍNDICE</t>
  </si>
  <si>
    <t xml:space="preserve">  </t>
  </si>
  <si>
    <t>1. VALORES GENERALES</t>
  </si>
  <si>
    <t>05.01.08</t>
  </si>
  <si>
    <t>Reparación de hernias diafragmáticas a través de toracotomía o toraco-frenotomía</t>
  </si>
  <si>
    <t>05.01.09</t>
  </si>
  <si>
    <t xml:space="preserve">LITOTRICIA ENDOSCOPICA URETER TERMINAL POR DEBAJO DE SACRO CON LITOCLAST </t>
  </si>
  <si>
    <t>LITOTRICIA ENDOSCOPICA URETER MEDIO O SUPERIOR</t>
  </si>
  <si>
    <t xml:space="preserve">NEFROLITOTOMIA PERCUTANEA CON LITOCLAST </t>
  </si>
  <si>
    <r>
      <t>Modulo G2</t>
    </r>
    <r>
      <rPr>
        <b/>
        <sz val="10"/>
        <rFont val="Arial"/>
        <family val="2"/>
      </rPr>
      <t>:</t>
    </r>
    <r>
      <rPr>
        <sz val="10"/>
        <rFont val="Arial"/>
        <family val="2"/>
      </rPr>
      <t xml:space="preserve">  15.01.19 determinación de receptores hormonales y, de pronostico (Her2/Neu) y antígenos de proliferación celular (PCNA o MIBI1/ki 67)</t>
    </r>
  </si>
  <si>
    <r>
      <t>Modulo G3</t>
    </r>
    <r>
      <rPr>
        <b/>
        <sz val="10"/>
        <rFont val="Arial"/>
        <family val="2"/>
      </rPr>
      <t>:</t>
    </r>
    <r>
      <rPr>
        <sz val="10"/>
        <rFont val="Arial"/>
        <family val="2"/>
      </rPr>
      <t xml:space="preserve">  15.01.20 incluye Inmunomarcación  hasta tres anticuerpos:</t>
    </r>
  </si>
  <si>
    <t>12.05.02</t>
  </si>
  <si>
    <t>Infiltraciones</t>
  </si>
  <si>
    <t>Resecciones pulmonares que incluyan, resección de carina, angioplastia,vena cava superior, pared torácica (Pancoast-Tobías, vértebras, costillas,diafragma), con o sin linfadenectomía. Resección en manguito</t>
  </si>
  <si>
    <t>05.04.02</t>
  </si>
  <si>
    <t xml:space="preserve"> (Sólo se realiza cuando es transfundido por primera vez el paciente en nuestro Centro y presenta antecedentes de riesgo de sensibilización, politransfundidos y/o embarazadas y/o antecedentes de embarazos perdidos) </t>
  </si>
  <si>
    <t>Grupo, factor, RH, genotipo probable, ac irregulares detección, y material descartable para extracción de sangre.-</t>
  </si>
  <si>
    <t>Identificación de anticuerpos.-</t>
  </si>
  <si>
    <t>IDENTIFICACION DE ANTICUERPOS IRREGULARES  -  Codigo: 24.42.03</t>
  </si>
  <si>
    <t>(Panel identificador en pacientes sensibilizados)</t>
  </si>
  <si>
    <t>1. Tumores óseos de Orbita y senos ( con y sin craneoplastia )</t>
  </si>
  <si>
    <t>4. Recambio total de válvula de LCR.</t>
  </si>
  <si>
    <t>6. Evacuación de Hematomas Etradurales y / o Colección encefálica Extradurales , Subdurales.</t>
  </si>
  <si>
    <t>7. Colecciones extradurales o subdurales del caquis cervical, dorsal y lumbar.</t>
  </si>
  <si>
    <t>8. Liberación quirúrgica del nervio ciatico en el muslo</t>
  </si>
  <si>
    <t>9. Microdiscectomia lumbar</t>
  </si>
  <si>
    <t>10. Abordajes posteriores a la columna dorsal, lumbar o cervical – laminoplastia  - laminectomia</t>
  </si>
  <si>
    <t>11. Simpatectomia torácica y lumbar</t>
  </si>
  <si>
    <t>12. Tumores Epidural del raquis</t>
  </si>
  <si>
    <t>13. Tumor Blando de orbita. Vía extracraneana</t>
  </si>
  <si>
    <t>14. Meningocele , Mielomeningocele .</t>
  </si>
  <si>
    <t>15. Extracción de prótesis vertebrales en mas de dos niveles.</t>
  </si>
  <si>
    <t>16. Cordotomia</t>
  </si>
  <si>
    <t>18. Neurorrafia , injerto , escisión de lesión Tumoral del nervio radial , mediano etc.</t>
  </si>
  <si>
    <t>19. Desplaquietamiento para disminuir la presión intracraneana</t>
  </si>
  <si>
    <t>1. Evaluación de Hematoma Intracerebrales</t>
  </si>
  <si>
    <t>4. Tumores de origen metastasicos</t>
  </si>
  <si>
    <t>5. Colocación de Bomba de infusión continúa para la instilación de morfina o baclafen</t>
  </si>
  <si>
    <t>Incisión y drenaje de lesión de origen dentario</t>
  </si>
  <si>
    <t xml:space="preserve">1 </t>
  </si>
  <si>
    <t>03.07.02</t>
  </si>
  <si>
    <t>Extirpación de germen dentario</t>
  </si>
  <si>
    <t>03.07.03</t>
  </si>
  <si>
    <t>Tratamiento por vía toracoscópica o toracotomía o videotoracostomía de fístulas aéreas parenquimatosas</t>
  </si>
  <si>
    <t>05.04.14</t>
  </si>
  <si>
    <t>Lobectomía pulmonar. Segmentectomía pulmonar.</t>
  </si>
  <si>
    <t>05.04.15</t>
  </si>
  <si>
    <t>Neumonectomía</t>
  </si>
  <si>
    <t>05.04.16</t>
  </si>
  <si>
    <t>Embolectomía en Arterias Periféricas</t>
  </si>
  <si>
    <t>07.06.02</t>
  </si>
  <si>
    <t>Tromboendarterectomía de vasos Periféricos con o sin Arterioplastia (Incluye eventual toma de parche venoso)</t>
  </si>
  <si>
    <t>07.06.03</t>
  </si>
  <si>
    <t>Derivación de vasos periféricos con injerto venoso (incluye toma del injerto)</t>
  </si>
  <si>
    <t>07.06.04</t>
  </si>
  <si>
    <t>Derivación de vasos periféricos con injerto sintético</t>
  </si>
  <si>
    <t>5**</t>
  </si>
  <si>
    <t>07.06.05</t>
  </si>
  <si>
    <t xml:space="preserve">Gastos de Quirófano:  </t>
  </si>
  <si>
    <t xml:space="preserve">Sala de recuperación: </t>
  </si>
  <si>
    <t>Arteriografía de fístula A y V</t>
  </si>
  <si>
    <t>07.08.07</t>
  </si>
  <si>
    <t>Congénitos</t>
  </si>
  <si>
    <t>07.08.08</t>
  </si>
  <si>
    <t xml:space="preserve">Ecografía Peneana </t>
  </si>
  <si>
    <t>18.01.47</t>
  </si>
  <si>
    <t xml:space="preserve">Ecografía Osteomuscular </t>
  </si>
  <si>
    <t>18.01.48</t>
  </si>
  <si>
    <t xml:space="preserve">Ecografía de cadera  </t>
  </si>
  <si>
    <t>18.01.36</t>
  </si>
  <si>
    <t xml:space="preserve">Ecografía de cuello </t>
  </si>
  <si>
    <t>18.01.49</t>
  </si>
  <si>
    <t xml:space="preserve">Arterial  para vasos de cuello </t>
  </si>
  <si>
    <t>18.01.24</t>
  </si>
  <si>
    <t xml:space="preserve">Venoso, superficial y profundo </t>
  </si>
  <si>
    <t>18.01.19</t>
  </si>
  <si>
    <t>Vasos de ambos miembros</t>
  </si>
  <si>
    <t>18.02.24</t>
  </si>
  <si>
    <t>Vasos un solo miembro</t>
  </si>
  <si>
    <t>18.02.22</t>
  </si>
  <si>
    <t xml:space="preserve">Vasos Abdominales: aorta ilíaca, renales </t>
  </si>
  <si>
    <t>18.01.20</t>
  </si>
  <si>
    <t xml:space="preserve">Hepático </t>
  </si>
  <si>
    <t>18.02.18</t>
  </si>
  <si>
    <t xml:space="preserve">Escrotal, peneano, testicular </t>
  </si>
  <si>
    <t>18.02.21</t>
  </si>
  <si>
    <t xml:space="preserve">Transvaginal </t>
  </si>
  <si>
    <t>18.02.23</t>
  </si>
  <si>
    <t>Transrectal</t>
  </si>
  <si>
    <t>18.01.25</t>
  </si>
  <si>
    <t>Cardíaco  (adulto y pediatrico)</t>
  </si>
  <si>
    <t>18.02.14</t>
  </si>
  <si>
    <t xml:space="preserve">Fetal                                                                      </t>
  </si>
  <si>
    <t>18.05.15</t>
  </si>
  <si>
    <t>34.01.16</t>
  </si>
  <si>
    <t xml:space="preserve">Marcación mamaria con Carbono 14 o arpón          </t>
  </si>
  <si>
    <t>06.01.21</t>
  </si>
  <si>
    <t xml:space="preserve">Tomografia dental Denta Scan </t>
  </si>
  <si>
    <t>34.10.41</t>
  </si>
  <si>
    <t xml:space="preserve"> CONVENIO OSPATCA</t>
  </si>
  <si>
    <t>Taponaje nasal anterior</t>
  </si>
  <si>
    <t>Síndrome de hemorragia nasal posterior</t>
  </si>
  <si>
    <t>31.01.37</t>
  </si>
  <si>
    <t>31.01.17</t>
  </si>
  <si>
    <t>Tratamiento quirúrgico completo de las varices del miembro inferior (incluye safenectomía, resecciones escalonadas o ligadura de comunicantes) unilateral</t>
  </si>
  <si>
    <t>07.06.13</t>
  </si>
  <si>
    <t>Tratamiento quirúrgico completo de las varices del miembro inferior (incluye safenectomía, resecciones escalonadas o ligadura de comunicantes) Bilateral</t>
  </si>
  <si>
    <t>07.06.14</t>
  </si>
  <si>
    <t>Operación de Linton, Kockett o similares</t>
  </si>
  <si>
    <t>07.06.15</t>
  </si>
  <si>
    <t>Tomografía Axial Computada</t>
  </si>
  <si>
    <t>CEREBRO SIMPLE</t>
  </si>
  <si>
    <t>OPERACIONES EN LAS ARTERIAS Y VENAS DEL CUELLO</t>
  </si>
  <si>
    <t>07.05.01</t>
  </si>
  <si>
    <t>Cirugía de la arteria carótida o vertebral. Tromboendarterectomía. Embolectomía. Anastomosis. Injertos. Fístula arteriovenosa (incluye eventual toma de vena para plástica o injerto</t>
  </si>
  <si>
    <t>07.05.02</t>
  </si>
  <si>
    <t>07.05.03</t>
  </si>
  <si>
    <t>Glomectomía.Tumor de glomus carotídeo</t>
  </si>
  <si>
    <t>10.05.07</t>
  </si>
  <si>
    <t>Biopsia de testículo.</t>
  </si>
  <si>
    <t>10.05.08</t>
  </si>
  <si>
    <t>Escrotoplastía</t>
  </si>
  <si>
    <t>10.05.09</t>
  </si>
  <si>
    <t>Drenaje de absceso testicular. Escisión local de lesión de testículo</t>
  </si>
  <si>
    <t>10.05.10</t>
  </si>
  <si>
    <t>Punción de derrame escrotal</t>
  </si>
  <si>
    <t>10.05.11</t>
  </si>
  <si>
    <t>Orquidopexia unilateral con testículo abdominal</t>
  </si>
  <si>
    <t>OPERACIONES EN EL EPIDIDIMO Y CONDUCTO DEFERENTE</t>
  </si>
  <si>
    <t>10.06.01</t>
  </si>
  <si>
    <t>Epididectomía bilateral</t>
  </si>
  <si>
    <t>10.06.02</t>
  </si>
  <si>
    <t>Epididectomía unilateral</t>
  </si>
  <si>
    <t>10.06.03</t>
  </si>
  <si>
    <t>Epididimovasostomía.</t>
  </si>
  <si>
    <t>10.06.04</t>
  </si>
  <si>
    <t>Epididimotomía y drenaje</t>
  </si>
  <si>
    <t>10.06.05</t>
  </si>
  <si>
    <t>Anastomosis de conducto deferente (vasovasostomía)</t>
  </si>
  <si>
    <t>10.06.06</t>
  </si>
  <si>
    <t>Biopsia de epidídimo</t>
  </si>
  <si>
    <t>10.06.07</t>
  </si>
  <si>
    <t>Vasectomía o ligadura del conducto deferente, uni o bilateral</t>
  </si>
  <si>
    <t>OPERACIONES EN EL PENE</t>
  </si>
  <si>
    <t>10.07.01</t>
  </si>
  <si>
    <t>Amputación radical o parcial de pene con vaciamiento ganglionar</t>
  </si>
  <si>
    <t>10.07.02</t>
  </si>
  <si>
    <t>Amputación completa o parcial de pene</t>
  </si>
  <si>
    <t>10.07.03</t>
  </si>
  <si>
    <t>10.07.04</t>
  </si>
  <si>
    <t>Escisión total de lesión de pene</t>
  </si>
  <si>
    <t>10.07.05</t>
  </si>
  <si>
    <t>Biosia de pene</t>
  </si>
  <si>
    <t>10.07.06</t>
  </si>
  <si>
    <t>10.07.07</t>
  </si>
  <si>
    <t>10.07.08</t>
  </si>
  <si>
    <t>10.07.09</t>
  </si>
  <si>
    <t>Postioplastia. Fimosis. Incluye frenulotomía y escisión de cuerda ventral</t>
  </si>
  <si>
    <t>10.07.10</t>
  </si>
  <si>
    <t>Circuncisión</t>
  </si>
  <si>
    <t>10.07.11</t>
  </si>
  <si>
    <t>Incisión dorsal o lateral de prepucio. Frenulotomía</t>
  </si>
  <si>
    <t>10.07.13</t>
  </si>
  <si>
    <t>Reducción manual de parafimosis</t>
  </si>
  <si>
    <t>OPERACIONES EN OVARIO Y TROMPAS DE FALOPIO</t>
  </si>
  <si>
    <t>11.01.01</t>
  </si>
  <si>
    <t>Resección cuneiforme de ovarios. Extirpación de ovario. Ooforoplastia (implantación de ovario en útero). Ooforosalpingectomía. Salpingostomía. Uni o bilaterales</t>
  </si>
  <si>
    <t>11.01.02</t>
  </si>
  <si>
    <t>Culdoscopía o laparoscopía. Biopsia de ovario o debridación</t>
  </si>
  <si>
    <t>11.01.03</t>
  </si>
  <si>
    <t>11.01.04</t>
  </si>
  <si>
    <t>Ligadura de trompas</t>
  </si>
  <si>
    <t>11.01.05</t>
  </si>
  <si>
    <t>11.01.06</t>
  </si>
  <si>
    <t>Drenaje de absceso anexial por vía abdominal abierta o laparoscópica</t>
  </si>
  <si>
    <t>11.01.60</t>
  </si>
  <si>
    <t>13.13.27</t>
  </si>
  <si>
    <t>13.13.28</t>
  </si>
  <si>
    <t>13.13.29</t>
  </si>
  <si>
    <t>VALOR AGOSTO 2012</t>
  </si>
  <si>
    <t>Valores Agosto 2012</t>
  </si>
  <si>
    <t>12.09.01</t>
  </si>
  <si>
    <r>
      <t xml:space="preserve">1.      </t>
    </r>
    <r>
      <rPr>
        <b/>
        <u val="single"/>
        <sz val="10"/>
        <color indexed="8"/>
        <rFont val="Arial"/>
        <family val="2"/>
      </rPr>
      <t>Modulo Cirugías Cardiacas Complejas</t>
    </r>
  </si>
  <si>
    <r>
      <t xml:space="preserve">2.      </t>
    </r>
    <r>
      <rPr>
        <b/>
        <u val="single"/>
        <sz val="10"/>
        <color indexed="8"/>
        <rFont val="Arial"/>
        <family val="2"/>
      </rPr>
      <t>Modulo Cirugías Cardiacas Simples</t>
    </r>
  </si>
  <si>
    <t xml:space="preserve">           PRACTICA</t>
  </si>
  <si>
    <r>
      <t xml:space="preserve">          </t>
    </r>
    <r>
      <rPr>
        <b/>
        <sz val="10"/>
        <color indexed="8"/>
        <rFont val="Arial"/>
        <family val="2"/>
      </rPr>
      <t>VALOR</t>
    </r>
  </si>
  <si>
    <t xml:space="preserve">Gasto Bioquímico (Para códigos de capítulos 23/24)  </t>
  </si>
  <si>
    <r>
      <t>Curación Plana (ambulatorio)</t>
    </r>
    <r>
      <rPr>
        <b/>
        <sz val="10"/>
        <rFont val="Arial"/>
        <family val="2"/>
      </rPr>
      <t xml:space="preserve"> s/CONS.</t>
    </r>
  </si>
  <si>
    <r>
      <t>Curación Quemados (ambulatorio)</t>
    </r>
    <r>
      <rPr>
        <b/>
        <sz val="10"/>
        <rFont val="Arial"/>
        <family val="2"/>
      </rPr>
      <t xml:space="preserve"> s/CONS.</t>
    </r>
  </si>
  <si>
    <t>Flebotomía con colocación de catéter. Disección de venas para perfusión (canalización venosa con catéter)</t>
  </si>
  <si>
    <t>07.06.16</t>
  </si>
  <si>
    <t>Flebectomías segmentarias. Resección de paquetes  varicosos aislados</t>
  </si>
  <si>
    <t>07.06.17</t>
  </si>
  <si>
    <t>Acceso vascular para hemodiálisis complejo (con vena o prótesis), proximales al antebrazo</t>
  </si>
  <si>
    <t>07.06.18</t>
  </si>
  <si>
    <t>Colocación de catéteres venosos centrales implantables o semimplantables</t>
  </si>
  <si>
    <t>07.06.19</t>
  </si>
  <si>
    <t>Colocaciòn de catèteres venosos centrales por punciòn percutànea</t>
  </si>
  <si>
    <t>OPERACIONES EN EL ESÓFAGO</t>
  </si>
  <si>
    <t>08.01.01</t>
  </si>
  <si>
    <t>Esofagectomía total por vía torácica o abdominal y reconstrucción en un tiempo</t>
  </si>
  <si>
    <t>6x2</t>
  </si>
  <si>
    <t>08.01.02</t>
  </si>
  <si>
    <t>Esofagogastrectomía segmentaria (operación de Biondi)</t>
  </si>
  <si>
    <t>08.01.03</t>
  </si>
  <si>
    <t>Esofagectomía total, sin reconstrucción del tránsito (incluye ostomías)</t>
  </si>
  <si>
    <t>08.01.04</t>
  </si>
  <si>
    <t>Operación derivativa del esófago con colon, sin resección esofágica. Reemplazo esofágico con colon (2° tiempo)</t>
  </si>
  <si>
    <t>08.01.05</t>
  </si>
  <si>
    <t>Cardiomiotomía extramucosa (operación de Heller). Miotomía extendida del esófago. Operaciones antirreflujo gastroesofágico, con o sin plástica diafragmática</t>
  </si>
  <si>
    <t>08.01.06</t>
  </si>
  <si>
    <t>Operaciones derivativas del esófago con estómago o yeyuno, sin resección esofágica</t>
  </si>
  <si>
    <t>08.01.08</t>
  </si>
  <si>
    <t>Esofagotomía o esofagorrafía por vía torácica o abdominal (exploradora,extracción de cuerpo extraño, tumor benigno, herida, ruptura, etc.)</t>
  </si>
  <si>
    <t>08.01.09</t>
  </si>
  <si>
    <t>Microcirugía de laringe</t>
  </si>
  <si>
    <t>13. Anastomosis de nervios craneales</t>
  </si>
  <si>
    <t>14. Estimuladores cerebrales para el dolor</t>
  </si>
  <si>
    <t>15. Patología hipofisiaria vía transepto esfenoidal para adenomas de hipófisis</t>
  </si>
  <si>
    <t xml:space="preserve">14.01.04 </t>
  </si>
  <si>
    <t xml:space="preserve">28.01.02 </t>
  </si>
  <si>
    <t xml:space="preserve">28.01.03 </t>
  </si>
  <si>
    <t>03.08.04</t>
  </si>
  <si>
    <t>Submaxilectomía</t>
  </si>
  <si>
    <t>03.08.05</t>
  </si>
  <si>
    <t xml:space="preserve">Estudio inmunohematológico  y serológico de la unidad a transfundir, compatibilidad con el paciente.- </t>
  </si>
  <si>
    <t>RX:  (codigo 34.01.07)</t>
  </si>
  <si>
    <t xml:space="preserve"> Ecográfico:  (codigo 34.01.08 o 18,01,23)</t>
  </si>
  <si>
    <t>Tomográfico: (codigo 34.01.11)</t>
  </si>
  <si>
    <t>ECOGRAFIAS</t>
  </si>
  <si>
    <t>32   .14  .10</t>
  </si>
  <si>
    <t>BRONCOPLASTIA</t>
  </si>
  <si>
    <t>32   .14  .11</t>
  </si>
  <si>
    <t>RESECCION SEGMENTARIA DE BRONQUIOS</t>
  </si>
  <si>
    <t>32   .14  .12</t>
  </si>
  <si>
    <t>TRAQUEORRAFIA POR ACCESO CERVICAL, SUTURA DE TRAQUEA, CIERRE DE TRAQUEOSTOMIA O FISTULAS CON RESECCION DE ANILLOS TRAQUEALES</t>
  </si>
  <si>
    <t>.03  .06  .05</t>
  </si>
  <si>
    <t>32   .14  .13</t>
  </si>
  <si>
    <t>RESECCION DE ANILLOS TRAQUEALES</t>
  </si>
  <si>
    <t>TRAQUEOPLASTIA POR TRAQUEOMALASIA</t>
  </si>
  <si>
    <t>TRAQUEOTOPLASTIA POR ABORDAJE TORACICO, BRONCOPLASTIA</t>
  </si>
  <si>
    <t>CIRUGIA DE LOS GRANDES TRONCOS ARTERIOVENOSOS DE LA CAVIDAD TORACICA</t>
  </si>
  <si>
    <t>RESECCION DE ANILLO VASCULAR COMPRESIVO ESOFAGOTRAQUEAL</t>
  </si>
  <si>
    <t>REPARACION COMPLETA DE CLEFT LARINGOTRAQUEAL ‐ LARINGOPLASTIA</t>
  </si>
  <si>
    <t>ATRESIA TRAQUEAL</t>
  </si>
  <si>
    <t>PULMON</t>
  </si>
  <si>
    <t>32   .15  .01</t>
  </si>
  <si>
    <t>LOBECTOMIA PULMONAR</t>
  </si>
  <si>
    <t>32   .15  .02</t>
  </si>
  <si>
    <t>.05  .04  .02</t>
  </si>
  <si>
    <t>32   .15  .03</t>
  </si>
  <si>
    <t>32   .15  .04</t>
  </si>
  <si>
    <t>32   .15  .05</t>
  </si>
  <si>
    <t>32   .15  .06</t>
  </si>
  <si>
    <t>LOBECTOMIA POR ENFISEMA LOBAR CONGENITO. SECUESTRO PULMONAR</t>
  </si>
  <si>
    <t>32   .15  .07</t>
  </si>
  <si>
    <t>FISTULA ARTERIOVENOSA PULMONAR</t>
  </si>
  <si>
    <t>32   .15  .08</t>
  </si>
  <si>
    <t>MALFORMACION ADENOMATOIDEA QUISTICA</t>
  </si>
  <si>
    <t>32   .15  .09</t>
  </si>
  <si>
    <t>SEGMENTECTOMIA</t>
  </si>
  <si>
    <t>DECORTICACION PULMONAR</t>
  </si>
  <si>
    <t>ESCISION LOCAL DE LESION PULMONAR. CUERPO EXTRAÑO</t>
  </si>
  <si>
    <t>QUISTECTOMIA O LESION DE ENFISEMA</t>
  </si>
  <si>
    <t>NEUMONECTOMIA</t>
  </si>
  <si>
    <t>DIAFRAGMA</t>
  </si>
  <si>
    <t>32   .16  .01</t>
  </si>
  <si>
    <t>.08  .02  .02</t>
  </si>
  <si>
    <t>HERNIA DIAFRAGMATICA NO‐NEONATAL (VIA ABDOMINAL O TORACICA)</t>
  </si>
  <si>
    <t>32   .16  .02</t>
  </si>
  <si>
    <t>32   .16  .03</t>
  </si>
  <si>
    <t>RELAJACION DIAFRAGMATICA CONGENITA O ADQUIRIDA ‐ EVENTRACION</t>
  </si>
  <si>
    <t>32   .16  .04</t>
  </si>
  <si>
    <t>HERNIA DIAFRAGMATICA NEONATAL</t>
  </si>
  <si>
    <t>TRATAMIENTO DEL DIVERTICULO DUODENAL (MARION) YEYUNAL O DUPLICACION GASTRICA CON INVASION TRANSDIAFRAGMATICA</t>
  </si>
  <si>
    <t>MAMA</t>
  </si>
  <si>
    <t>32   .17  .01</t>
  </si>
  <si>
    <t>.06  .01  .10</t>
  </si>
  <si>
    <t>INCISION Y DRENAJE DE ABSCESO MAMARIO</t>
  </si>
  <si>
    <t>32   .17  .02</t>
  </si>
  <si>
    <t>.06  .01  .11</t>
  </si>
  <si>
    <t>32   .17  .03</t>
  </si>
  <si>
    <t>.06  .01  .02</t>
  </si>
  <si>
    <t>Resección cuneiforme de ovarios. Extirpación de ovario. Ooforoplastia (implantación de ovario en útero). Ooforosalpingectomía. Salpingostomía. Uni o bilaterales via laparoscopica</t>
  </si>
  <si>
    <t>11.01.61</t>
  </si>
  <si>
    <t>OPERACIONES EN DIENTES, ENCÍA, MAXILAR INFERIOR</t>
  </si>
  <si>
    <t>03.07.01</t>
  </si>
  <si>
    <t>Piloromiotomía. Piloroplastia</t>
  </si>
  <si>
    <t>08.03.09</t>
  </si>
  <si>
    <t>Reconstrucción de gastroenteroanastomosis. Transformación en Y de Roux de una anastomosis gastroyeyunal</t>
  </si>
  <si>
    <t>08.03.10</t>
  </si>
  <si>
    <t>Cierre de fístula gastrocólica o gastroyeyunocólica</t>
  </si>
  <si>
    <t>08.03.11</t>
  </si>
  <si>
    <t>Cierre de gastrostomía u otra fístula externa del estómago</t>
  </si>
  <si>
    <t>08.03.12</t>
  </si>
  <si>
    <t>Vagotomía troncular. Vagotomía superselectiva</t>
  </si>
  <si>
    <t>08.03.13</t>
  </si>
  <si>
    <t>Parche yeyunal en duodeno por lesiones traumáticas</t>
  </si>
  <si>
    <t>08.03.14</t>
  </si>
  <si>
    <t>Vólvulo gástrico, devolvulación y gastropexia</t>
  </si>
  <si>
    <t>08.03.15</t>
  </si>
  <si>
    <t>Resección segmentaria de duodeno</t>
  </si>
  <si>
    <t>08.03.16</t>
  </si>
  <si>
    <t>Interposición de yeyuno</t>
  </si>
  <si>
    <t xml:space="preserve"> 13.03.02 </t>
  </si>
  <si>
    <t xml:space="preserve"> Atenc.paciente c/quemaduras de 2 y 3 grado de mas del 5% y por cada 10% o fracción de sup. corporal   </t>
  </si>
  <si>
    <t xml:space="preserve"> 13.03.03 </t>
  </si>
  <si>
    <t xml:space="preserve"> Atenc.pacien.c/quemad.2 y 3 grado que comprometen zonas funcionales, articulaciones, cara, genitales, de mas del 5% y por cada 10% o fraccion de sup. corporal. </t>
  </si>
  <si>
    <t xml:space="preserve"> Los  aranceles de los codigos 13.03.01, 13.03.02 y 13.03.03 son por sesion, quedando excluidas de las normas del Nomenclador Nacional </t>
  </si>
  <si>
    <t xml:space="preserve"> 13.03.04 </t>
  </si>
  <si>
    <t>Cod. 15.01.01: incluye la biopsia incisional, endoscópica o por punción aspiración.</t>
  </si>
  <si>
    <t>Cod. 15.01.02: incluye la pieza operatoria completa, con estudio semiseriado total del órgano extirpado con informe macro y microscópico lesional y diagnostico final.</t>
  </si>
  <si>
    <t>Cod. 15.01.10: comprende citología de esputo seriado con mínimo de tres muestras evaluables.</t>
  </si>
  <si>
    <t>Cod. 15.01.11: comprende citología de líquidos corporales, lavados peritoneales, bronquiales, orinas, y todo fluido corporal susceptible de ser analizado citologicamente. También incluye cepillados que se realicen en cavidades naturales corporales.</t>
  </si>
  <si>
    <t>MODULO B.   15.01.13</t>
  </si>
  <si>
    <t>Queiloplastia uni o bilateral con palatoplastia. Reconstrucción de labio</t>
  </si>
  <si>
    <t>Resección amplia de labio para tratamiento de tumores malignos</t>
  </si>
  <si>
    <t>Escisión de labio. Resección de tumor benigno</t>
  </si>
  <si>
    <t>Incisión y drenaje de labio. Absceso, Sutura, Biopsia de labio</t>
  </si>
  <si>
    <t>Glosectomía subtotal</t>
  </si>
  <si>
    <t>Escisión local de lesión de lengua</t>
  </si>
  <si>
    <t>Biopsia de lengua, drenaje, extracción cuerpo extraño, sección frenillo, sutura</t>
  </si>
  <si>
    <t>Palatoplastia paladar duro o blando. Por tiempo operatorio. Velo. Comunicación Buco nasal</t>
  </si>
  <si>
    <t>Resección parcial de paladar blando (úvula o velo de paladar)</t>
  </si>
  <si>
    <t>Resección total de paladar blando (úvula o velo de paladar)</t>
  </si>
  <si>
    <t>Resección total de paladar y reconstrucción inmediata</t>
  </si>
  <si>
    <t>Incisión, drenaje, sutura, biopsia de paladar</t>
  </si>
  <si>
    <t>12.02.02</t>
  </si>
  <si>
    <t>Fractura con desplazamiento. Inmovilización de Max. Sup o  inferior</t>
  </si>
  <si>
    <t>12.02.04</t>
  </si>
  <si>
    <t>Fractura con desplazamiento. Inmovilización. Nasal o Malar</t>
  </si>
  <si>
    <t>12.03.02</t>
  </si>
  <si>
    <r>
      <t>INCLUYE:</t>
    </r>
    <r>
      <rPr>
        <b/>
        <sz val="10"/>
        <rFont val="Arial"/>
        <family val="2"/>
      </rPr>
      <t xml:space="preserve"> Honorarios Especialista, Derechos (Material descartable incluido en Normas del N.N. PMO-99.17-Gtos. Quirúrg. </t>
    </r>
  </si>
  <si>
    <r>
      <t>EXCLUYE:</t>
    </r>
    <r>
      <rPr>
        <b/>
        <sz val="10"/>
        <rFont val="Arial"/>
        <family val="2"/>
      </rPr>
      <t xml:space="preserve"> Descartables, Transfusiones, Días fuera del módulo, Complicaciones maternas, EIH, Otros análisis de laboratorio, </t>
    </r>
  </si>
  <si>
    <r>
      <t>EXCLUYE:</t>
    </r>
    <r>
      <rPr>
        <b/>
        <sz val="10"/>
        <rFont val="Arial"/>
        <family val="2"/>
      </rPr>
      <t xml:space="preserve"> Medicamentos y Descartables de Anestesia, Días fuera del módulo, complicaciones maternas, Transfusiones, EIH,</t>
    </r>
  </si>
  <si>
    <r>
      <t>EL GASTO QUIRÚRGICO INCLUYE:</t>
    </r>
    <r>
      <rPr>
        <b/>
        <sz val="10"/>
        <rFont val="Arial"/>
        <family val="2"/>
      </rPr>
      <t xml:space="preserve"> Personal técnico que no tenga honorarios claramente especificados en el Nomenclador </t>
    </r>
  </si>
  <si>
    <r>
      <t>APARATOLOGÍA:</t>
    </r>
    <r>
      <rPr>
        <b/>
        <sz val="10"/>
        <rFont val="Arial"/>
        <family val="2"/>
      </rPr>
      <t xml:space="preserve"> Aspirador, Respirador y Dosificador de anestesia. Y el instrumental necesario para el acto quirúrgico. </t>
    </r>
  </si>
  <si>
    <r>
      <t>Transfusiones: de Sangre, Glóbulos rojos, plasma, crioprecipitados o plaquetas  (</t>
    </r>
    <r>
      <rPr>
        <b/>
        <sz val="10"/>
        <rFont val="Arial"/>
        <family val="2"/>
      </rPr>
      <t>incluye estudio inmunohematológico  y serológico de la unidad a transfundir, compatibilidad con el paciente. Excluye  material descartable.(Excluye todo tipo de Aféresis y fi</t>
    </r>
  </si>
  <si>
    <r>
      <t>Estudio inmunohematológico del paciente: (</t>
    </r>
    <r>
      <rPr>
        <b/>
        <sz val="10"/>
        <rFont val="Arial"/>
        <family val="2"/>
      </rPr>
      <t>Sólo se realiza cuando es transfundido por primera vez el paciente en nuestro Centro y presenta antecedentes de riesgo de sensibilización) (incluye grupo, factor, RH, genotipo probable, ac irregulares detección, y</t>
    </r>
  </si>
  <si>
    <r>
      <t>Identificación de anticuerpos irregulares:</t>
    </r>
    <r>
      <rPr>
        <b/>
        <u val="single"/>
        <sz val="10"/>
        <rFont val="Arial"/>
        <family val="2"/>
      </rPr>
      <t xml:space="preserve"> (</t>
    </r>
    <r>
      <rPr>
        <b/>
        <sz val="10"/>
        <rFont val="Arial"/>
        <family val="2"/>
      </rPr>
      <t>panel</t>
    </r>
    <r>
      <rPr>
        <b/>
        <u val="single"/>
        <sz val="10"/>
        <rFont val="Arial"/>
        <family val="2"/>
      </rPr>
      <t xml:space="preserve"> </t>
    </r>
    <r>
      <rPr>
        <b/>
        <sz val="10"/>
        <rFont val="Arial"/>
        <family val="2"/>
      </rPr>
      <t>identificador en pacientes sensibilizados ,incluye mat. descartable para la extracción)-----------</t>
    </r>
    <r>
      <rPr>
        <b/>
        <u val="single"/>
        <sz val="10"/>
        <rFont val="Arial"/>
        <family val="2"/>
      </rPr>
      <t xml:space="preserve"> Valor  .</t>
    </r>
  </si>
  <si>
    <r>
      <t>Aféresis:</t>
    </r>
    <r>
      <rPr>
        <b/>
        <u val="single"/>
        <sz val="10"/>
        <rFont val="Arial"/>
        <family val="2"/>
      </rPr>
      <t xml:space="preserve"> </t>
    </r>
    <r>
      <rPr>
        <b/>
        <sz val="10"/>
        <rFont val="Arial"/>
        <family val="2"/>
      </rPr>
      <t>(Incluye plasmaféresis, eritro y plaquetoaféresis  con serología  del paciente o donante ) Excluye material descartable que deberá ser provisto  por Obra Social o Prepaga  y excluye los plasmas o albúminas de reposición en los casos de plasmafèr</t>
    </r>
  </si>
  <si>
    <r>
      <t>Extracción terapéutica</t>
    </r>
    <r>
      <rPr>
        <b/>
        <u val="single"/>
        <sz val="10"/>
        <rFont val="Arial"/>
        <family val="2"/>
      </rPr>
      <t>:</t>
    </r>
    <r>
      <rPr>
        <b/>
        <sz val="10"/>
        <rFont val="Arial"/>
        <family val="2"/>
      </rPr>
      <t xml:space="preserve"> (incluye proceso de extracción y bolsa de recolección)-----------</t>
    </r>
    <r>
      <rPr>
        <b/>
        <u val="single"/>
        <sz val="10"/>
        <rFont val="Arial"/>
        <family val="2"/>
      </rPr>
      <t xml:space="preserve">Valor por extracciòn  </t>
    </r>
  </si>
  <si>
    <r>
      <t>EXCLUYE:</t>
    </r>
    <r>
      <rPr>
        <b/>
        <sz val="10"/>
        <rFont val="Arial"/>
        <family val="2"/>
      </rPr>
      <t xml:space="preserve"> Medicamentos. Material desacartable. Laboratorio Clínico y Bacteriológico. Tomografía Axial ,Alimentacion Parenteral</t>
    </r>
  </si>
  <si>
    <r>
      <t>En aquellos casos en que el afiliado de obra social ,</t>
    </r>
    <r>
      <rPr>
        <b/>
        <sz val="10"/>
        <rFont val="Arial"/>
        <family val="2"/>
      </rPr>
      <t xml:space="preserve"> </t>
    </r>
    <r>
      <rPr>
        <sz val="10"/>
        <rFont val="Arial"/>
        <family val="2"/>
      </rPr>
      <t>requiera ser trasladado en forma urgente  desde el internado o guardia ginecológica-pediátrica  a una Institución de Mayor Complejidad y que no pueda obtener a la brevedad  el servicio contratado de am</t>
    </r>
  </si>
  <si>
    <r>
      <t>A)</t>
    </r>
    <r>
      <rPr>
        <b/>
        <sz val="7"/>
        <rFont val="Arial"/>
        <family val="2"/>
      </rPr>
      <t xml:space="preserve">    </t>
    </r>
    <r>
      <rPr>
        <b/>
        <u val="single"/>
        <sz val="13"/>
        <rFont val="Arial"/>
        <family val="2"/>
      </rPr>
      <t>MODULO DE TERAPIA INTENSIVA PEDIATRICA (CON ARM)</t>
    </r>
  </si>
  <si>
    <r>
      <t>·</t>
    </r>
    <r>
      <rPr>
        <sz val="7"/>
        <rFont val="Arial"/>
        <family val="2"/>
      </rPr>
      <t xml:space="preserve">        </t>
    </r>
    <r>
      <rPr>
        <sz val="11"/>
        <rFont val="Arial"/>
        <family val="2"/>
      </rPr>
      <t>Pensión.</t>
    </r>
  </si>
  <si>
    <r>
      <t>·</t>
    </r>
    <r>
      <rPr>
        <sz val="7"/>
        <rFont val="Arial"/>
        <family val="2"/>
      </rPr>
      <t xml:space="preserve">        </t>
    </r>
    <r>
      <rPr>
        <sz val="11"/>
        <rFont val="Arial"/>
        <family val="2"/>
      </rPr>
      <t>Atención de enfermería continúa.</t>
    </r>
  </si>
  <si>
    <r>
      <t>·</t>
    </r>
    <r>
      <rPr>
        <sz val="7"/>
        <rFont val="Arial"/>
        <family val="2"/>
      </rPr>
      <t xml:space="preserve">        </t>
    </r>
    <r>
      <rPr>
        <sz val="11"/>
        <rFont val="Arial"/>
        <family val="2"/>
      </rPr>
      <t>Monitoreo de Funciones vitales.</t>
    </r>
  </si>
  <si>
    <r>
      <t>·</t>
    </r>
    <r>
      <rPr>
        <sz val="7"/>
        <rFont val="Arial"/>
        <family val="2"/>
      </rPr>
      <t xml:space="preserve">        </t>
    </r>
    <r>
      <rPr>
        <sz val="11"/>
        <rFont val="Arial"/>
        <family val="2"/>
      </rPr>
      <t>Intubaciones traqueal, vesical, nasogástrica, etc.</t>
    </r>
  </si>
  <si>
    <r>
      <t>·</t>
    </r>
    <r>
      <rPr>
        <sz val="7"/>
        <rFont val="Arial"/>
        <family val="2"/>
      </rPr>
      <t xml:space="preserve">        </t>
    </r>
    <r>
      <rPr>
        <sz val="11"/>
        <rFont val="Arial"/>
        <family val="2"/>
      </rPr>
      <t>Monitorización continua de electrocardiograma y monitorización telemétrica.</t>
    </r>
  </si>
  <si>
    <r>
      <t>·</t>
    </r>
    <r>
      <rPr>
        <sz val="7"/>
        <rFont val="Arial"/>
        <family val="2"/>
      </rPr>
      <t xml:space="preserve">        </t>
    </r>
    <r>
      <rPr>
        <sz val="11"/>
        <rFont val="Arial"/>
        <family val="2"/>
      </rPr>
      <t>Saturometría continúa de acuerdo a necesidad.</t>
    </r>
  </si>
  <si>
    <r>
      <t>·</t>
    </r>
    <r>
      <rPr>
        <sz val="7"/>
        <rFont val="Arial"/>
        <family val="2"/>
      </rPr>
      <t xml:space="preserve">        </t>
    </r>
    <r>
      <rPr>
        <sz val="11"/>
        <rFont val="Arial"/>
        <family val="2"/>
      </rPr>
      <t>Monitoreo continuo invasivo/no invasivo de la T. A. s/necesidad.</t>
    </r>
  </si>
  <si>
    <r>
      <t>·</t>
    </r>
    <r>
      <rPr>
        <sz val="7"/>
        <rFont val="Arial"/>
        <family val="2"/>
      </rPr>
      <t xml:space="preserve">        </t>
    </r>
    <r>
      <rPr>
        <sz val="11"/>
        <rFont val="Arial"/>
        <family val="2"/>
      </rPr>
      <t>Electrocardiogramas según necesidad.</t>
    </r>
  </si>
  <si>
    <r>
      <t>·</t>
    </r>
    <r>
      <rPr>
        <sz val="7"/>
        <rFont val="Arial"/>
        <family val="2"/>
      </rPr>
      <t xml:space="preserve">        </t>
    </r>
    <r>
      <rPr>
        <sz val="11"/>
        <rFont val="Arial"/>
        <family val="2"/>
      </rPr>
      <t>Oxigenoterapia convencional.</t>
    </r>
  </si>
  <si>
    <r>
      <t>·</t>
    </r>
    <r>
      <rPr>
        <sz val="7"/>
        <rFont val="Arial"/>
        <family val="2"/>
      </rPr>
      <t xml:space="preserve">        </t>
    </r>
    <r>
      <rPr>
        <sz val="11"/>
        <rFont val="Arial"/>
        <family val="2"/>
      </rPr>
      <t>Nebulizaciones simples o con termonebulizadores.</t>
    </r>
  </si>
  <si>
    <r>
      <t>·</t>
    </r>
    <r>
      <rPr>
        <sz val="7"/>
        <rFont val="Arial"/>
        <family val="2"/>
      </rPr>
      <t xml:space="preserve">        </t>
    </r>
    <r>
      <rPr>
        <sz val="11"/>
        <rFont val="Arial"/>
        <family val="2"/>
      </rPr>
      <t>Infusión con bombas.</t>
    </r>
  </si>
  <si>
    <r>
      <t>·</t>
    </r>
    <r>
      <rPr>
        <sz val="7"/>
        <rFont val="Arial"/>
        <family val="2"/>
      </rPr>
      <t xml:space="preserve">        </t>
    </r>
    <r>
      <rPr>
        <sz val="11"/>
        <rFont val="Arial"/>
        <family val="2"/>
      </rPr>
      <t>Monitoreo hemodinámico.</t>
    </r>
  </si>
  <si>
    <r>
      <t>·</t>
    </r>
    <r>
      <rPr>
        <sz val="7"/>
        <rFont val="Arial"/>
        <family val="2"/>
      </rPr>
      <t xml:space="preserve">        </t>
    </r>
    <r>
      <rPr>
        <sz val="11"/>
        <rFont val="Arial"/>
        <family val="2"/>
      </rPr>
      <t>Asistencia respiratoria mecánica y su monitoreo</t>
    </r>
  </si>
  <si>
    <r>
      <t>·</t>
    </r>
    <r>
      <rPr>
        <sz val="7"/>
        <rFont val="Arial"/>
        <family val="2"/>
      </rPr>
      <t xml:space="preserve">        </t>
    </r>
    <r>
      <rPr>
        <sz val="11"/>
        <rFont val="Arial"/>
        <family val="2"/>
      </rPr>
      <t>Monitoreo neurológico clínico</t>
    </r>
  </si>
  <si>
    <r>
      <t>·</t>
    </r>
    <r>
      <rPr>
        <sz val="7"/>
        <rFont val="Arial"/>
        <family val="2"/>
      </rPr>
      <t xml:space="preserve">        </t>
    </r>
    <r>
      <rPr>
        <sz val="11"/>
        <rFont val="Arial"/>
        <family val="2"/>
      </rPr>
      <t>Están expresamente excluidas las prácticas de tercer nivel: Hemoterapia, RMN, RX, estudios hemodinámicos, ecodoppler, gammacámara, interconsultas a especialistas, laboratorio.</t>
    </r>
  </si>
  <si>
    <r>
      <t>·</t>
    </r>
    <r>
      <rPr>
        <sz val="7"/>
        <rFont val="Arial"/>
        <family val="2"/>
      </rPr>
      <t xml:space="preserve">        </t>
    </r>
    <r>
      <rPr>
        <sz val="11"/>
        <rFont val="Arial"/>
        <family val="2"/>
      </rPr>
      <t>Atención Médico de Guardia Activo</t>
    </r>
  </si>
  <si>
    <r>
      <t>·</t>
    </r>
    <r>
      <rPr>
        <sz val="7"/>
        <rFont val="Arial"/>
        <family val="2"/>
      </rPr>
      <t xml:space="preserve">        </t>
    </r>
    <r>
      <rPr>
        <sz val="11"/>
        <rFont val="Arial"/>
        <family val="2"/>
      </rPr>
      <t xml:space="preserve">Medicamentos y Descartables </t>
    </r>
  </si>
  <si>
    <r>
      <t>·</t>
    </r>
    <r>
      <rPr>
        <sz val="7"/>
        <rFont val="Arial"/>
        <family val="2"/>
      </rPr>
      <t xml:space="preserve">        </t>
    </r>
    <r>
      <rPr>
        <sz val="11"/>
        <rFont val="Arial"/>
        <family val="2"/>
      </rPr>
      <t>Accesos venosos centrales simples por punción o disección para la administración de fluidos o drogas (excluye:  Punciones, colocación de catéteres especiales para hemodiálisis, swanganz y catéter marcapasos).</t>
    </r>
  </si>
  <si>
    <r>
      <t>·</t>
    </r>
    <r>
      <rPr>
        <sz val="7"/>
        <rFont val="Arial"/>
        <family val="2"/>
      </rPr>
      <t xml:space="preserve">        </t>
    </r>
    <r>
      <rPr>
        <sz val="11"/>
        <rFont val="Arial"/>
        <family val="2"/>
      </rPr>
      <t>Alimentación Parenteral (Fresenius Kabi)</t>
    </r>
  </si>
  <si>
    <r>
      <t>·</t>
    </r>
    <r>
      <rPr>
        <sz val="7"/>
        <rFont val="Arial"/>
        <family val="2"/>
      </rPr>
      <t xml:space="preserve">        </t>
    </r>
    <r>
      <rPr>
        <sz val="11"/>
        <rFont val="Arial"/>
        <family val="2"/>
      </rPr>
      <t>Leches Especiales (KASS 1000-Leches para prematuros-leches antireflujo-leches sin lactosa-leches vegetales)</t>
    </r>
  </si>
  <si>
    <r>
      <t>·</t>
    </r>
    <r>
      <rPr>
        <sz val="7"/>
        <rFont val="Arial"/>
        <family val="2"/>
      </rPr>
      <t xml:space="preserve">        </t>
    </r>
    <r>
      <rPr>
        <sz val="11"/>
        <rFont val="Arial"/>
        <family val="2"/>
      </rPr>
      <t>Surfactante artificial</t>
    </r>
  </si>
  <si>
    <r>
      <t>·</t>
    </r>
    <r>
      <rPr>
        <sz val="7"/>
        <rFont val="Arial"/>
        <family val="2"/>
      </rPr>
      <t xml:space="preserve">        </t>
    </r>
    <r>
      <rPr>
        <sz val="11"/>
        <rFont val="Arial"/>
        <family val="2"/>
      </rPr>
      <t>Antibióticos de 3° Generación</t>
    </r>
  </si>
  <si>
    <r>
      <t>·</t>
    </r>
    <r>
      <rPr>
        <sz val="7"/>
        <rFont val="Arial"/>
        <family val="2"/>
      </rPr>
      <t xml:space="preserve">        </t>
    </r>
    <r>
      <rPr>
        <sz val="11"/>
        <rFont val="Arial"/>
        <family val="2"/>
      </rPr>
      <t>Drogas antivirales</t>
    </r>
  </si>
  <si>
    <r>
      <t>·</t>
    </r>
    <r>
      <rPr>
        <sz val="7"/>
        <rFont val="Arial"/>
        <family val="2"/>
      </rPr>
      <t xml:space="preserve">        </t>
    </r>
    <r>
      <rPr>
        <sz val="11"/>
        <rFont val="Arial"/>
        <family val="2"/>
      </rPr>
      <t>Drogas inmuno supresoras, inmuno estimuladoras, interferones, ciclosporinas</t>
    </r>
  </si>
  <si>
    <r>
      <t>·</t>
    </r>
    <r>
      <rPr>
        <sz val="7"/>
        <rFont val="Arial"/>
        <family val="2"/>
      </rPr>
      <t xml:space="preserve">        </t>
    </r>
    <r>
      <rPr>
        <sz val="11"/>
        <rFont val="Arial"/>
        <family val="2"/>
      </rPr>
      <t>Asistencia Psicologica a pacientes internados y familiares</t>
    </r>
  </si>
  <si>
    <r>
      <t>·</t>
    </r>
    <r>
      <rPr>
        <sz val="7"/>
        <rFont val="Arial"/>
        <family val="2"/>
      </rPr>
      <t xml:space="preserve">        </t>
    </r>
    <r>
      <rPr>
        <sz val="11"/>
        <rFont val="Arial"/>
        <family val="2"/>
      </rPr>
      <t>Fisioterapia y Kinesioterapia.</t>
    </r>
  </si>
  <si>
    <r>
      <t>·</t>
    </r>
    <r>
      <rPr>
        <sz val="7"/>
        <rFont val="Arial"/>
        <family val="2"/>
      </rPr>
      <t xml:space="preserve">        </t>
    </r>
    <r>
      <rPr>
        <sz val="11"/>
        <rFont val="Arial"/>
        <family val="2"/>
      </rPr>
      <t>Modulo de Aislamiento</t>
    </r>
  </si>
  <si>
    <r>
      <t>·</t>
    </r>
    <r>
      <rPr>
        <sz val="7"/>
        <rFont val="Arial"/>
        <family val="2"/>
      </rPr>
      <t xml:space="preserve">        </t>
    </r>
    <r>
      <rPr>
        <sz val="11"/>
        <rFont val="Arial"/>
        <family val="2"/>
      </rPr>
      <t>Cualquier práctica o medicamentos y descartables no expresamente incluidos, cualquiera sea el nivel, se consideran Excluidos del Módulo.</t>
    </r>
  </si>
  <si>
    <r>
      <t xml:space="preserve">HONORARIOS DE MEDICO DE GUARDIA ACTIVO EN EL SERVICIO LAS 24 HS $ 500,00. </t>
    </r>
    <r>
      <rPr>
        <sz val="11"/>
        <rFont val="Arial"/>
        <family val="2"/>
      </rPr>
      <t xml:space="preserve">Estos Honorarios deberán ser facturados por fuera del Módulo de Terapia Intensiva Pediátrica. </t>
    </r>
  </si>
  <si>
    <r>
      <t xml:space="preserve">HONORARIOS DE MEDICO DE GUARDIA ACTIVO EN EL SERVICIO LAS 24 HS. </t>
    </r>
    <r>
      <rPr>
        <sz val="11"/>
        <color indexed="8"/>
        <rFont val="Arial"/>
        <family val="2"/>
      </rPr>
      <t xml:space="preserve">Estos Honorarios deberán ser facturados por fuera del Módulo de Terapia Intensiva Pediátrica. </t>
    </r>
  </si>
  <si>
    <r>
      <t>B)</t>
    </r>
    <r>
      <rPr>
        <b/>
        <sz val="7"/>
        <rFont val="Arial"/>
        <family val="2"/>
      </rPr>
      <t xml:space="preserve">    </t>
    </r>
    <r>
      <rPr>
        <b/>
        <sz val="13"/>
        <rFont val="Arial"/>
        <family val="2"/>
      </rPr>
      <t>MODULO DE TERAPIA INTENSIVA PEDIATRICA (SIN ARM)</t>
    </r>
  </si>
  <si>
    <r>
      <t>·</t>
    </r>
    <r>
      <rPr>
        <sz val="7"/>
        <rFont val="Arial"/>
        <family val="2"/>
      </rPr>
      <t xml:space="preserve">        </t>
    </r>
    <r>
      <rPr>
        <sz val="11"/>
        <rFont val="Arial"/>
        <family val="2"/>
      </rPr>
      <t>Atención médica y de enfermería continúa.</t>
    </r>
  </si>
  <si>
    <r>
      <t>·</t>
    </r>
    <r>
      <rPr>
        <sz val="7"/>
        <rFont val="Arial"/>
        <family val="2"/>
      </rPr>
      <t xml:space="preserve">        </t>
    </r>
    <r>
      <rPr>
        <sz val="11"/>
        <rFont val="Arial"/>
        <family val="2"/>
      </rPr>
      <t>Medicamentos y Descartables (por reintegro)</t>
    </r>
  </si>
  <si>
    <r>
      <t>·</t>
    </r>
    <r>
      <rPr>
        <sz val="7"/>
        <rFont val="Arial"/>
        <family val="2"/>
      </rPr>
      <t xml:space="preserve">        </t>
    </r>
    <r>
      <rPr>
        <sz val="11"/>
        <rFont val="Arial"/>
        <family val="2"/>
      </rPr>
      <t>Alimentación Parenteral</t>
    </r>
  </si>
  <si>
    <r>
      <t>C)</t>
    </r>
    <r>
      <rPr>
        <b/>
        <sz val="7"/>
        <rFont val="Arial"/>
        <family val="2"/>
      </rPr>
      <t xml:space="preserve">    </t>
    </r>
    <r>
      <rPr>
        <b/>
        <sz val="13"/>
        <rFont val="Arial"/>
        <family val="2"/>
      </rPr>
      <t>MODULO DE AISLAMIENTO TERAPIA INTENSIVA PEDIATRICA</t>
    </r>
  </si>
  <si>
    <r>
      <t>CRITERIOS DE INTERNACION</t>
    </r>
    <r>
      <rPr>
        <sz val="11"/>
        <color indexed="8"/>
        <rFont val="Arial"/>
        <family val="2"/>
      </rPr>
      <t xml:space="preserve">: Se deben a 3 Precauciones para pacientes conocidos o sospechados de tener enfermedades serias transmisibles por a) núcleos de gotas aéreas, b) por contacto directo pacientes o por contacto con elementos del ambiente del paciente </t>
    </r>
  </si>
  <si>
    <r>
      <t>a)</t>
    </r>
    <r>
      <rPr>
        <b/>
        <sz val="7"/>
        <color indexed="8"/>
        <rFont val="Arial"/>
        <family val="2"/>
      </rPr>
      <t xml:space="preserve">     </t>
    </r>
    <r>
      <rPr>
        <b/>
        <sz val="11"/>
        <color indexed="8"/>
        <rFont val="Arial"/>
        <family val="2"/>
      </rPr>
      <t>Precauciones respiratorias aéreas</t>
    </r>
  </si>
  <si>
    <r>
      <t xml:space="preserve">Además de las PS (Precauciones estándar)  usar PAVA para pacientes conocidos o sospechados de tener enfermedades serias transmisibles por </t>
    </r>
    <r>
      <rPr>
        <b/>
        <sz val="11"/>
        <color indexed="8"/>
        <rFont val="Arial"/>
        <family val="2"/>
      </rPr>
      <t>núcleos de gotas aéreas</t>
    </r>
    <r>
      <rPr>
        <sz val="11"/>
        <color indexed="8"/>
        <rFont val="Arial"/>
        <family val="2"/>
      </rPr>
      <t>:</t>
    </r>
  </si>
  <si>
    <r>
      <t>b)</t>
    </r>
    <r>
      <rPr>
        <b/>
        <sz val="7"/>
        <color indexed="8"/>
        <rFont val="Arial"/>
        <family val="2"/>
      </rPr>
      <t xml:space="preserve">     </t>
    </r>
    <r>
      <rPr>
        <b/>
        <sz val="11"/>
        <color indexed="8"/>
        <rFont val="Arial"/>
        <family val="2"/>
      </rPr>
      <t>Precauciones de Contacto directo</t>
    </r>
  </si>
  <si>
    <r>
      <t>Además de las PS, utilizar PC para pacientes conocidos o sospechados de tener una enfermedad seria transmisible p</t>
    </r>
    <r>
      <rPr>
        <b/>
        <sz val="11"/>
        <color indexed="8"/>
        <rFont val="Arial"/>
        <family val="2"/>
      </rPr>
      <t>or contacto directo de pacientes o por contacto con elementos del ambiente del paciente:</t>
    </r>
  </si>
  <si>
    <r>
      <t xml:space="preserve">(a) </t>
    </r>
    <r>
      <rPr>
        <i/>
        <sz val="11"/>
        <color indexed="8"/>
        <rFont val="Arial"/>
        <family val="2"/>
      </rPr>
      <t>Clostridiumdifficile</t>
    </r>
  </si>
  <si>
    <r>
      <t xml:space="preserve">En adición a las PS, usar PG para pacientes conocidos o sospechados de tener enfermedades serias transmisibles </t>
    </r>
    <r>
      <rPr>
        <b/>
        <sz val="11"/>
        <color indexed="8"/>
        <rFont val="Arial"/>
        <family val="2"/>
      </rPr>
      <t>por gotas orales, nasales o respiratorias grandes:</t>
    </r>
  </si>
  <si>
    <r>
      <t xml:space="preserve">(1) Enfermedad invasiva por </t>
    </r>
    <r>
      <rPr>
        <i/>
        <sz val="11"/>
        <color indexed="8"/>
        <rFont val="Arial"/>
        <family val="2"/>
      </rPr>
      <t>H. influenzae</t>
    </r>
    <r>
      <rPr>
        <sz val="11"/>
        <color indexed="8"/>
        <rFont val="Arial"/>
        <family val="2"/>
      </rPr>
      <t>tipo b (meningitis, neumonía, epiglotitis y sepsis)</t>
    </r>
  </si>
  <si>
    <r>
      <t xml:space="preserve">(2) Enfermedad invasiva por </t>
    </r>
    <r>
      <rPr>
        <i/>
        <sz val="11"/>
        <color indexed="8"/>
        <rFont val="Arial"/>
        <family val="2"/>
      </rPr>
      <t>N. meningitidis</t>
    </r>
    <r>
      <rPr>
        <sz val="11"/>
        <color indexed="8"/>
        <rFont val="Arial"/>
        <family val="2"/>
      </rPr>
      <t>(meningitis, neumonía y sepsis)</t>
    </r>
  </si>
  <si>
    <r>
      <t xml:space="preserve">(b) Neumonía por </t>
    </r>
    <r>
      <rPr>
        <i/>
        <sz val="11"/>
        <color indexed="8"/>
        <rFont val="Arial"/>
        <family val="2"/>
      </rPr>
      <t>Mycoplasma</t>
    </r>
  </si>
  <si>
    <r>
      <t xml:space="preserve">VALOR DEL MODULO: $ 1.200,00 </t>
    </r>
    <r>
      <rPr>
        <sz val="11"/>
        <rFont val="Arial"/>
        <family val="2"/>
      </rPr>
      <t>(dicho modulo se factura como adicional al día de pensión)</t>
    </r>
  </si>
  <si>
    <r>
      <t xml:space="preserve">VALOR DEL MODULO: </t>
    </r>
    <r>
      <rPr>
        <sz val="11"/>
        <rFont val="Arial"/>
        <family val="2"/>
      </rPr>
      <t>(dicho modulo se factura como adicional al día de pensión)</t>
    </r>
  </si>
  <si>
    <r>
      <t>D)</t>
    </r>
    <r>
      <rPr>
        <b/>
        <sz val="7"/>
        <rFont val="Arial"/>
        <family val="2"/>
      </rPr>
      <t xml:space="preserve">   </t>
    </r>
    <r>
      <rPr>
        <b/>
        <sz val="13"/>
        <rFont val="Arial"/>
        <family val="2"/>
      </rPr>
      <t xml:space="preserve">MODULO DE TERAPIA INTERMEDIA PEDIATRICA </t>
    </r>
  </si>
  <si>
    <r>
      <t>·</t>
    </r>
    <r>
      <rPr>
        <sz val="7"/>
        <rFont val="Arial"/>
        <family val="2"/>
      </rPr>
      <t xml:space="preserve">        </t>
    </r>
    <r>
      <rPr>
        <sz val="11"/>
        <rFont val="Arial"/>
        <family val="2"/>
      </rPr>
      <t>Accesos venosos centrales simples por punción o disección para la administración de fluidos o drogas (excluye: Punciones, colocación de catéteres especiales para hemodiálisis, swanganz y catéter marcapasos).</t>
    </r>
  </si>
  <si>
    <r>
      <t>·</t>
    </r>
    <r>
      <rPr>
        <sz val="7"/>
        <rFont val="Arial"/>
        <family val="2"/>
      </rPr>
      <t xml:space="preserve">        </t>
    </r>
    <r>
      <rPr>
        <sz val="11"/>
        <rFont val="Arial"/>
        <family val="2"/>
      </rPr>
      <t>Módulo de Aislamiento</t>
    </r>
  </si>
  <si>
    <r>
      <t>E)</t>
    </r>
    <r>
      <rPr>
        <b/>
        <sz val="7"/>
        <rFont val="Arial"/>
        <family val="2"/>
      </rPr>
      <t xml:space="preserve">    </t>
    </r>
    <r>
      <rPr>
        <b/>
        <sz val="13"/>
        <rFont val="Arial"/>
        <family val="2"/>
      </rPr>
      <t>MODULO DE AISLAMIENTO TERAPIA INTERMEDIA PEDIATRICA</t>
    </r>
  </si>
  <si>
    <r>
      <t>F)</t>
    </r>
    <r>
      <rPr>
        <b/>
        <sz val="7"/>
        <rFont val="Arial"/>
        <family val="2"/>
      </rPr>
      <t xml:space="preserve">     </t>
    </r>
    <r>
      <rPr>
        <b/>
        <sz val="13"/>
        <rFont val="Arial"/>
        <family val="2"/>
      </rPr>
      <t>SERVICIO DE INTERNACION PEDIATRICA</t>
    </r>
  </si>
  <si>
    <r>
      <t>G)</t>
    </r>
    <r>
      <rPr>
        <b/>
        <sz val="7"/>
        <rFont val="Arial"/>
        <family val="2"/>
      </rPr>
      <t xml:space="preserve">   </t>
    </r>
    <r>
      <rPr>
        <b/>
        <sz val="13"/>
        <rFont val="Arial"/>
        <family val="2"/>
      </rPr>
      <t>PRACTICAS QUIRURGICAS PEDIATRICAS</t>
    </r>
  </si>
  <si>
    <r>
      <t>ADRENALECTOMIA BILATERAL</t>
    </r>
    <r>
      <rPr>
        <b/>
        <sz val="11"/>
        <rFont val="Arial"/>
        <family val="2"/>
      </rPr>
      <t>5</t>
    </r>
  </si>
  <si>
    <r>
      <t>Importante:</t>
    </r>
    <r>
      <rPr>
        <sz val="11"/>
        <rFont val="Arial"/>
        <family val="2"/>
      </rPr>
      <t xml:space="preserve">En la </t>
    </r>
    <r>
      <rPr>
        <i/>
        <sz val="11"/>
        <rFont val="Arial"/>
        <family val="2"/>
      </rPr>
      <t>Cirugía Videoendoscópica</t>
    </r>
    <r>
      <rPr>
        <sz val="11"/>
        <rFont val="Arial"/>
        <family val="2"/>
      </rPr>
      <t xml:space="preserve">o Percutánea: los honorarios del equipo quirúrgico son independientes del arancel correspondiente al uso del aparato y el material específico necesarios para esta vía de abordaje. </t>
    </r>
    <r>
      <rPr>
        <b/>
        <sz val="11"/>
        <rFont val="Arial"/>
        <family val="2"/>
      </rPr>
      <t>Se facturara en el nivel inmediato</t>
    </r>
  </si>
  <si>
    <r>
      <t>HONORARIOS DE EL O LOS AYUDANTES:</t>
    </r>
    <r>
      <rPr>
        <sz val="11"/>
        <rFont val="Arial"/>
        <family val="2"/>
      </rPr>
      <t xml:space="preserve">El Cirujano Ayudante percibirá el 25% del honorario del Cirujano. ‐ </t>
    </r>
    <r>
      <rPr>
        <i/>
        <sz val="11"/>
        <rFont val="Arial"/>
        <family val="2"/>
      </rPr>
      <t>COMPLEJIDAD 1</t>
    </r>
    <r>
      <rPr>
        <sz val="11"/>
        <rFont val="Arial"/>
        <family val="2"/>
      </rPr>
      <t xml:space="preserve">: Sin Ayudante ‐ </t>
    </r>
    <r>
      <rPr>
        <i/>
        <sz val="11"/>
        <rFont val="Arial"/>
        <family val="2"/>
      </rPr>
      <t xml:space="preserve">COMPLEJIDAD 2 y 3: </t>
    </r>
    <r>
      <rPr>
        <sz val="11"/>
        <rFont val="Arial"/>
        <family val="2"/>
      </rPr>
      <t>Un Ayudante ‐</t>
    </r>
    <r>
      <rPr>
        <i/>
        <sz val="11"/>
        <rFont val="Arial"/>
        <family val="2"/>
      </rPr>
      <t>COMPLEJIDAD 4, 5, 6 y 7:</t>
    </r>
    <r>
      <rPr>
        <sz val="11"/>
        <rFont val="Arial"/>
        <family val="2"/>
      </rPr>
      <t>Dos Ayudantes.</t>
    </r>
  </si>
  <si>
    <r>
      <t>A)</t>
    </r>
    <r>
      <rPr>
        <sz val="7"/>
        <rFont val="Arial"/>
        <family val="2"/>
      </rPr>
      <t xml:space="preserve">     </t>
    </r>
    <r>
      <rPr>
        <sz val="10"/>
        <rFont val="Arial"/>
        <family val="2"/>
      </rPr>
      <t>MODULO TERAPEUTICO COMPLETO DE PAPILOTOMIA</t>
    </r>
  </si>
  <si>
    <r>
      <t xml:space="preserve">INCLUYE: </t>
    </r>
    <r>
      <rPr>
        <sz val="10"/>
        <rFont val="Arial"/>
        <family val="2"/>
      </rPr>
      <t>-GASTOS QUIRÚRGICOS. -PRÁCTICAS DE RADIOLOGÍA. -MATERIALES</t>
    </r>
  </si>
  <si>
    <r>
      <t xml:space="preserve">EXCLUYE: </t>
    </r>
    <r>
      <rPr>
        <sz val="10"/>
        <rFont val="Arial"/>
        <family val="2"/>
      </rPr>
      <t>-HONORARIOS MÉDICOS. – HONORARIOS DEL ANESTESISTA. –</t>
    </r>
  </si>
  <si>
    <r>
      <t>B)</t>
    </r>
    <r>
      <rPr>
        <sz val="7"/>
        <rFont val="Arial"/>
        <family val="2"/>
      </rPr>
      <t xml:space="preserve">      </t>
    </r>
    <r>
      <rPr>
        <sz val="10"/>
        <rFont val="Arial"/>
        <family val="2"/>
      </rPr>
      <t>MODULO VIDEOENDOSCOPIA DIGESTIVA ALTA DIAGNOSTICA. (Solo</t>
    </r>
  </si>
  <si>
    <r>
      <t xml:space="preserve">INCLUYE: </t>
    </r>
    <r>
      <rPr>
        <sz val="10"/>
        <rFont val="Arial"/>
        <family val="2"/>
      </rPr>
      <t>-DERECHOS Y GASTOS DE LA PRÁCTICA. - MEDICAMENTOS NO</t>
    </r>
  </si>
  <si>
    <r>
      <t xml:space="preserve">EXCLUYE: </t>
    </r>
    <r>
      <rPr>
        <sz val="10"/>
        <rFont val="Arial"/>
        <family val="2"/>
      </rPr>
      <t>-HONORARIOS DEL ANESTESISTA. – MEDICAMENTOS ANESTÉSICOS. -</t>
    </r>
  </si>
  <si>
    <r>
      <t>C)</t>
    </r>
    <r>
      <rPr>
        <b/>
        <sz val="7"/>
        <rFont val="Arial"/>
        <family val="2"/>
      </rPr>
      <t xml:space="preserve">      </t>
    </r>
    <r>
      <rPr>
        <sz val="10"/>
        <rFont val="Arial"/>
        <family val="2"/>
      </rPr>
      <t>MODULO VIDEOENDOSCOPIA BAJA TERAPEUTICA (solo gasto)-</t>
    </r>
  </si>
  <si>
    <r>
      <t xml:space="preserve">INCLUYE: </t>
    </r>
    <r>
      <rPr>
        <sz val="10"/>
        <rFont val="Arial"/>
        <family val="2"/>
      </rPr>
      <t>-DERECHOS Y GASTOS DE LA PRÁCTICA. -MEDICAMENTOS NO</t>
    </r>
  </si>
  <si>
    <r>
      <t xml:space="preserve">EXCLUYE: </t>
    </r>
    <r>
      <rPr>
        <sz val="10"/>
        <rFont val="Arial"/>
        <family val="2"/>
      </rPr>
      <t>-HONORARIOS DEL ANESTESISTA. –MEDICAMENTOS ANESTÉSICOS. -</t>
    </r>
  </si>
  <si>
    <r>
      <t>D)</t>
    </r>
    <r>
      <rPr>
        <sz val="7"/>
        <rFont val="Arial"/>
        <family val="2"/>
      </rPr>
      <t xml:space="preserve">     </t>
    </r>
    <r>
      <rPr>
        <sz val="10"/>
        <rFont val="Arial"/>
        <family val="2"/>
      </rPr>
      <t>MODULO VIDEOENDOSCOPIA DIGESTIVA BAJA DIAGNOSTICA. (Solo Gasto).</t>
    </r>
  </si>
  <si>
    <r>
      <t>E)</t>
    </r>
    <r>
      <rPr>
        <sz val="7"/>
        <rFont val="Arial"/>
        <family val="2"/>
      </rPr>
      <t xml:space="preserve">      </t>
    </r>
    <r>
      <rPr>
        <sz val="10"/>
        <rFont val="Arial"/>
        <family val="2"/>
      </rPr>
      <t>MODULO VIDEOENDOSCOPIA ALTA TERAPEUTICA (solo gasto)-</t>
    </r>
  </si>
  <si>
    <r>
      <t>INCLUYE:</t>
    </r>
    <r>
      <rPr>
        <sz val="11"/>
        <rFont val="Arial"/>
        <family val="2"/>
      </rPr>
      <t xml:space="preserve"> Honorarios equipo médico, internación x 1(Un) día en habitación compartida, gastos quirúrgicos.</t>
    </r>
  </si>
  <si>
    <r>
      <t>EXCLUYE:</t>
    </r>
    <r>
      <rPr>
        <sz val="11"/>
        <rFont val="Arial"/>
        <family val="2"/>
      </rPr>
      <t xml:space="preserve"> Honorarios Anestesista, Prácticas especiales, transfusión de Sangre, plasma, anatomía patológica, RX, ECO,TAC,UTI, UCO,UTIN, CI etc, medicamentos y descartables intra y post operatorios, ansa y clips de titanio</t>
    </r>
  </si>
  <si>
    <r>
      <t>EXCLUYEN:</t>
    </r>
    <r>
      <rPr>
        <sz val="11"/>
        <rFont val="Arial"/>
        <family val="2"/>
      </rPr>
      <t xml:space="preserve"> anestesia, internación terapia intensiva, hemoterapia, medicamentos y descartables en internación</t>
    </r>
  </si>
  <si>
    <t xml:space="preserve">                                                                                                 Galeno Quirúrgico:  $ 2,24.-  Gasto Quirúrgico: $ 4.46</t>
  </si>
  <si>
    <r>
      <t>·</t>
    </r>
    <r>
      <rPr>
        <sz val="10"/>
        <rFont val="Arial"/>
        <family val="2"/>
      </rPr>
      <t>         Internvenciones Múltiples por la misma vía de abordaje dirigidas a tratar patologías diferentes: 100%, de la mayor y 50% de la menor o las menores.</t>
    </r>
  </si>
  <si>
    <r>
      <t>·</t>
    </r>
    <r>
      <rPr>
        <sz val="10"/>
        <rFont val="Arial"/>
        <family val="2"/>
      </rPr>
      <t>         Intervenciones Múltiples por diferentes vías de abordaje dirigidas a tratar patologías diferentes: 100% la de mayor y 75% la de menor valor.</t>
    </r>
  </si>
  <si>
    <r>
      <t>·</t>
    </r>
    <r>
      <rPr>
        <sz val="10"/>
        <rFont val="Arial"/>
        <family val="2"/>
      </rPr>
      <t>         Suturas de heridas múltiples: 100% de cada una.</t>
    </r>
  </si>
  <si>
    <r>
      <t>·</t>
    </r>
    <r>
      <rPr>
        <sz val="10"/>
        <rFont val="Arial"/>
        <family val="2"/>
      </rPr>
      <t>         Cuando practicando una intervención quirúrgica debiera agregarse la ejecución de otra en el postoperatorio; por una nueva incisión o por la misma vía (reoperación) se facturará honorarios del 100% de cada una.</t>
    </r>
  </si>
  <si>
    <t>INTERVENCIONES MÚLTIPLES:</t>
  </si>
  <si>
    <t>En caso de intervenciones múltiples y que no estén, específicamente contempladas en el Código respectivo deberán facturar de la siguiente manera:</t>
  </si>
  <si>
    <t>NOMENCLADOR DE DERMATOLOGÍA</t>
  </si>
  <si>
    <t>TOTAL</t>
  </si>
  <si>
    <t xml:space="preserve"> 13.00.00 </t>
  </si>
  <si>
    <t xml:space="preserve"> OPERACIONES EN PIEL Y TEJIDO CELULAR </t>
  </si>
  <si>
    <t xml:space="preserve"> 13.01.00 </t>
  </si>
  <si>
    <t xml:space="preserve"> OPERACIONES EN LA PIEL Y TEJIDO SUBCUTANEO </t>
  </si>
  <si>
    <t xml:space="preserve"> 13.01.01 </t>
  </si>
  <si>
    <t xml:space="preserve"> Escision de quiste dermoideo sacrocoxigeo </t>
  </si>
  <si>
    <t xml:space="preserve"> 13.01.02 </t>
  </si>
  <si>
    <t>UNIDAD GALENO</t>
  </si>
  <si>
    <t>MODULO DE TERAPIA FISICA</t>
  </si>
  <si>
    <t>Incluye Fisio y Kinesioterapia convencional por sesión</t>
  </si>
  <si>
    <t>Terapia a Domicilio</t>
  </si>
  <si>
    <t>Terapia en Internado Común</t>
  </si>
  <si>
    <t>Electromiografía con velocidad de conducción</t>
  </si>
  <si>
    <t>31.01.09</t>
  </si>
  <si>
    <t>Laboratorio de Voz</t>
  </si>
  <si>
    <t>Barrido de Voz</t>
  </si>
  <si>
    <t>FONOAUDIOLOGIA</t>
  </si>
  <si>
    <t xml:space="preserve">25.01.04 </t>
  </si>
  <si>
    <t>Rehabilitación del Lenguaje</t>
  </si>
  <si>
    <t>25.01.06</t>
  </si>
  <si>
    <t>Rehabilitación a domicilio</t>
  </si>
  <si>
    <t>29.01.02</t>
  </si>
  <si>
    <t>Potenciales Evocados</t>
  </si>
  <si>
    <t>31.01.02</t>
  </si>
  <si>
    <t>Audiometría Tonal</t>
  </si>
  <si>
    <t>31.01.03</t>
  </si>
  <si>
    <t>Logoaudiometría</t>
  </si>
  <si>
    <t>31.01.04</t>
  </si>
  <si>
    <t>Pruebas Supraliminares</t>
  </si>
  <si>
    <t>Selección de Audìfonos</t>
  </si>
  <si>
    <t>Impedanciometría</t>
  </si>
  <si>
    <t>31.01.23</t>
  </si>
  <si>
    <t xml:space="preserve">Audiometría por juego </t>
  </si>
  <si>
    <t>31.01.34</t>
  </si>
  <si>
    <t>Detección precoz de Hipoacusia</t>
  </si>
  <si>
    <t>31.01.35</t>
  </si>
  <si>
    <t>Adaptación de audífonos</t>
  </si>
  <si>
    <t>31.01.38</t>
  </si>
  <si>
    <t>31.01.39</t>
  </si>
  <si>
    <t>31.50.21</t>
  </si>
  <si>
    <t>Prueba de Dunción Tubaria</t>
  </si>
  <si>
    <t>31.02.35</t>
  </si>
  <si>
    <t>Otoemisiones acústicas</t>
  </si>
  <si>
    <t>42.01.02</t>
  </si>
  <si>
    <t>1º Consulta en consultorio</t>
  </si>
  <si>
    <t>1º Consulta a domicilio</t>
  </si>
  <si>
    <t>PSICOLOGÍA - PSICOPEDAGOGÍA</t>
  </si>
  <si>
    <t>Terapia en Terapi Intensiva, Unidad Coronaria y Unidades de Cuidados Especiales</t>
  </si>
  <si>
    <t>Magneto Terapia por sesión (se adicionará al Módulo de Terapia Física</t>
  </si>
  <si>
    <t>Láser Terapia por sesión (Se adiciona al Módulo de Terapia Física)</t>
  </si>
  <si>
    <t>Hemograma, eritrosedimentación, recuento de plaquetas, prueba de Coombs directa, prueba de Coombs indirecta, Autohemolisis  Hemólisis en caliente y frío, Resistencia globular, recuentos globulares y de series especificas (eosinofilos), etc</t>
  </si>
  <si>
    <t>23.03.04</t>
  </si>
  <si>
    <t>Hemograma, eritrosedimentación y estudios específicos de control de la  patología detectada.</t>
  </si>
  <si>
    <t>23.03.05</t>
  </si>
  <si>
    <t>Modulo de estudio de Coagulación Ampliado</t>
  </si>
  <si>
    <t>Tiempo de Sangría, Recuento de Plaquetas, Tiempo de Protrombina, Fibrinógeno, Trombina, KPTT, Retracción del Coagulo.</t>
  </si>
  <si>
    <t>23.03.06</t>
  </si>
  <si>
    <t>Modulo de estudio de Coagulación Básica</t>
  </si>
  <si>
    <t>23.03.07</t>
  </si>
  <si>
    <t>Modulo Punción Aspiración de Médula Ósea</t>
  </si>
  <si>
    <t>Gingivectomía por tumores</t>
  </si>
  <si>
    <t>03.07.05</t>
  </si>
  <si>
    <t>Colocación de filtro (Mobin Uddin o similar) en vena cava por vía endovenosa</t>
  </si>
  <si>
    <t>20.01.25</t>
  </si>
  <si>
    <t>20.01.27</t>
  </si>
  <si>
    <t>13.20.01</t>
  </si>
  <si>
    <t>13.20.02</t>
  </si>
  <si>
    <t>13.20.03</t>
  </si>
  <si>
    <t>13.20.04</t>
  </si>
  <si>
    <t>13.20.05</t>
  </si>
  <si>
    <t>13.20.06</t>
  </si>
  <si>
    <t>13.20.07</t>
  </si>
  <si>
    <t>13.20.08</t>
  </si>
  <si>
    <t>13.20.09</t>
  </si>
  <si>
    <t>13.20.10</t>
  </si>
  <si>
    <t>13.20.11</t>
  </si>
  <si>
    <t>13.20.13</t>
  </si>
  <si>
    <t>13.20.14</t>
  </si>
  <si>
    <t>13.20.15</t>
  </si>
  <si>
    <t>13.20.16</t>
  </si>
  <si>
    <t>13.20.17</t>
  </si>
  <si>
    <t>13.20.18</t>
  </si>
  <si>
    <t>13.20.19</t>
  </si>
  <si>
    <t>04.02.02</t>
  </si>
  <si>
    <t>Adrenalectomía bilateral</t>
  </si>
  <si>
    <t>04.02.60</t>
  </si>
  <si>
    <t>Adrenelectomia unilateral laparoscópica</t>
  </si>
  <si>
    <t>04.02.61</t>
  </si>
  <si>
    <t>Adrenelectomía bilateral laparoscópica</t>
  </si>
  <si>
    <t>OPERACIONES SOBRE LA PARED TORÁCICA</t>
  </si>
  <si>
    <t>05.01.01</t>
  </si>
  <si>
    <t>Resección de tumores parietales que incluyan pleura parietal, 4 costillas o más y músculos intercostales</t>
  </si>
  <si>
    <t>05.01.02</t>
  </si>
  <si>
    <r>
      <t xml:space="preserve">·         </t>
    </r>
    <r>
      <rPr>
        <b/>
        <sz val="10"/>
        <rFont val="Arial"/>
        <family val="2"/>
      </rPr>
      <t xml:space="preserve">Las operaciones multiples efectuadas en un mismo acto quirurgico, en el mismo paciente se facturaran al 100% la de mayor valor y las restantes al 50% cuando se emplee la misma via de abordaje quirurgico y al 75% cuando fueron efectuadas por distintas vías de abordaje. </t>
    </r>
  </si>
  <si>
    <r>
      <t>·</t>
    </r>
    <r>
      <rPr>
        <b/>
        <sz val="10"/>
        <color indexed="8"/>
        <rFont val="Arial"/>
        <family val="2"/>
      </rPr>
      <t xml:space="preserve">    En el caso de cirugías múltiples realizadas por la misma vía, o vias distintas pero por distintos especialistas, cubrira el 100 % de las cirugias. (Ejemplo: hernioplastia inguinal realizada por cirujano y varicocele realizada por urólogo). </t>
    </r>
  </si>
  <si>
    <r>
      <t>·</t>
    </r>
    <r>
      <rPr>
        <sz val="10"/>
        <color indexed="8"/>
        <rFont val="Arial"/>
        <family val="2"/>
      </rPr>
      <t xml:space="preserve">         </t>
    </r>
    <r>
      <rPr>
        <b/>
        <sz val="10"/>
        <color indexed="8"/>
        <rFont val="Arial"/>
        <family val="2"/>
      </rPr>
      <t>En pacientes de más de 70 años de edad.</t>
    </r>
  </si>
  <si>
    <t xml:space="preserve">·         En cirugias de urgencia nocturna (se entiende por nocturna, aquella comprendida ente las 21: 00 horas y las 07: 00 horas del día siguiente) </t>
  </si>
  <si>
    <r>
      <t>·</t>
    </r>
    <r>
      <rPr>
        <sz val="10"/>
        <color indexed="8"/>
        <rFont val="Arial"/>
        <family val="2"/>
      </rPr>
      <t xml:space="preserve">         En cirugias efectuadas en días feriados y Domingo. </t>
    </r>
  </si>
  <si>
    <t xml:space="preserve">·         En cirugias efectuadas los dias sabado despues de las 13:00 horas. </t>
  </si>
  <si>
    <r>
      <t>·</t>
    </r>
    <r>
      <rPr>
        <sz val="10"/>
        <color indexed="8"/>
        <rFont val="Arial"/>
        <family val="2"/>
      </rPr>
      <t xml:space="preserve">         En prácticas quirurgicas realizadas a pacientes con obesidad extrema (mas de 40 de Indice de Masa Corporal) </t>
    </r>
  </si>
  <si>
    <t xml:space="preserve">·         En pacientes Irradiados.  </t>
  </si>
  <si>
    <r>
      <t>·</t>
    </r>
    <r>
      <rPr>
        <sz val="10"/>
        <color indexed="8"/>
        <rFont val="Arial"/>
        <family val="2"/>
      </rPr>
      <t xml:space="preserve">         En pacientes en dialisis (considerados pacientes de riesgo) </t>
    </r>
  </si>
  <si>
    <t xml:space="preserve">·         Las operaciones multiples efectuadas en un mismo acto quirurgico, en el mismo paciente se facturaran al 100% la de mayor valor y las restantes al 50% cuando se emplee la misma via de abordaje quirurgico y al 75% cuando fueron efectuadas por distintas vías de abordaje. </t>
  </si>
  <si>
    <r>
      <t>·</t>
    </r>
    <r>
      <rPr>
        <sz val="8"/>
        <rFont val="Arial"/>
        <family val="2"/>
      </rPr>
      <t xml:space="preserve">        LAS PRESTACIONES DETERMINADAS EN EL PRESENTE NOMENCLADOR EXCLUYEN HONORARIOS DE ANESTESIA  Y PENSION.- </t>
    </r>
  </si>
  <si>
    <t>En caso de Cirugías programadas se debe gestionar autorización previa por auditoria médica de DAMSU</t>
  </si>
  <si>
    <t>TRAUMATOLOGÍA</t>
  </si>
  <si>
    <t>NOMENCLADOR DE INTERVENCIONES QUIRURGICAS</t>
  </si>
  <si>
    <t>CONSULTAS DE ORTOPEDIA Y TRAUMATOLOGIA</t>
  </si>
  <si>
    <t>Domicilio</t>
  </si>
  <si>
    <t>NIVEL DE COMPLEJIDAD</t>
  </si>
  <si>
    <t>CANT. UNIDADES HONORARIOS</t>
  </si>
  <si>
    <t>CANT. UNIDADES GASTO QUIR.</t>
  </si>
  <si>
    <t>VALOR UNIDAD GALENO QUIRURGICO</t>
  </si>
  <si>
    <t>VALOR UNIDAD GASTO QUIRURGICO</t>
  </si>
  <si>
    <t>MIEMBRO SUPERIOR (MS)</t>
  </si>
  <si>
    <t>Nivel Complejidad HONORARIOS</t>
  </si>
  <si>
    <t>Nivel Complejidad GASTOS</t>
  </si>
  <si>
    <t>MS.C0.01</t>
  </si>
  <si>
    <t>Infiltraciones Artrocentésis</t>
  </si>
  <si>
    <t>MS.C1.01</t>
  </si>
  <si>
    <t>Prácticas Incruentas</t>
  </si>
  <si>
    <t>MS.C1.03</t>
  </si>
  <si>
    <t>Inmovilizaciones eyesadas, yesos localizadores, para tracción elástica digital e inmovilización, tipo Kleinert para tendón</t>
  </si>
  <si>
    <t>MS.C1.04</t>
  </si>
  <si>
    <t>Extracción oesteodesis percutáneas</t>
  </si>
  <si>
    <t>MS.C1.05</t>
  </si>
  <si>
    <t>Tracciones esqueléticas</t>
  </si>
  <si>
    <t>MS.C2.01</t>
  </si>
  <si>
    <t>MS.C2.02</t>
  </si>
  <si>
    <t>Reducción de fracturas y/o luxaciones en forma incruenta bajo anestesia local, plexual genereal. Incluye yeso.</t>
  </si>
  <si>
    <t>MS.C2.03</t>
  </si>
  <si>
    <t>Biopsias por punción a cualquier nivel.</t>
  </si>
  <si>
    <t>MS.C2.04</t>
  </si>
  <si>
    <t>Extracción clavijas percutáneas con anestesia local</t>
  </si>
  <si>
    <t>MS.C2.05</t>
  </si>
  <si>
    <t>Tracciones esqueléticas como único tratamiento</t>
  </si>
  <si>
    <t>MS.C2.06</t>
  </si>
  <si>
    <t>Toilette Quirúrgica superficial (supraaponeurótica)</t>
  </si>
  <si>
    <t>MS.C3.01</t>
  </si>
  <si>
    <t>Osteodesis percutáneas en fracturas diafisarias de falanges, metacarpianos, muñeca, codo</t>
  </si>
  <si>
    <t>MS.C3.02</t>
  </si>
  <si>
    <t>Amputaciones en agudo o reamputaciones programadas en dedos mas de 2, se agrega un 30% al valor de dicha complejidad.</t>
  </si>
  <si>
    <t>MS.C3.03</t>
  </si>
  <si>
    <t>Tumores benignos en partes blandas extra aponeuróticos</t>
  </si>
  <si>
    <t>MS.C3.04</t>
  </si>
  <si>
    <t>Fasciotomía subcutánea palma de mano</t>
  </si>
  <si>
    <t>MS.C3.05</t>
  </si>
  <si>
    <t>Sinovectomía parcial de muñeca</t>
  </si>
  <si>
    <t>MS.C3.06</t>
  </si>
  <si>
    <t>Sinovectomía total MCF o IF</t>
  </si>
  <si>
    <t>MS.C3.07</t>
  </si>
  <si>
    <t>Tenosinovectomía del retináculo dorsal</t>
  </si>
  <si>
    <t>MS.C3.08</t>
  </si>
  <si>
    <t>Artrodesis IFP o IFD</t>
  </si>
  <si>
    <t>MS.C3.09</t>
  </si>
  <si>
    <t>Biopsias a cielo abierto</t>
  </si>
  <si>
    <t>MS.C3.10</t>
  </si>
  <si>
    <t>Injerto libre de piel como único tratamiento en dedos</t>
  </si>
  <si>
    <t>MS.C3.11</t>
  </si>
  <si>
    <t>Tratamiento de la espasticidad con infiltración con toxina botulínica, 4 grupos musculares, o mayor, sea uni o bilateral</t>
  </si>
  <si>
    <t>MS.C3.12</t>
  </si>
  <si>
    <t>Dedoo en resorte del adulto o congénito</t>
  </si>
  <si>
    <t>MS.C3.13</t>
  </si>
  <si>
    <t>Tratamiento de la enfermedad de DeQuervain</t>
  </si>
  <si>
    <t>MS.C3.14</t>
  </si>
  <si>
    <t>Quiste de la vaina flexora. Exéresis del Ganglion abierto o Artroscópico</t>
  </si>
  <si>
    <t>MS.C3.15</t>
  </si>
  <si>
    <t>Drenaje de infección o abceso profundo</t>
  </si>
  <si>
    <t>MS.C3.16</t>
  </si>
  <si>
    <t>Reducción abierta de luxación irreductible MCF o IF dedos</t>
  </si>
  <si>
    <t>MS.C4.01</t>
  </si>
  <si>
    <t>Tratamiento del síndrome del Túnel Carpiano simple Artroscópico o mini open</t>
  </si>
  <si>
    <t>MS.C4.02</t>
  </si>
  <si>
    <t>Neurolisis nervios periféricos. Sind. Túnel Carpiano. Canal de Gouyon</t>
  </si>
  <si>
    <t>MS.C4.03</t>
  </si>
  <si>
    <t>Osteosíntesis fracturas diafisarias MCP y falanges hasta dos. Se agrega 30% al valor de dicha coomplejidad</t>
  </si>
  <si>
    <t>MS.C4.04</t>
  </si>
  <si>
    <t>Osteosíntesis clavícula, cúbito o radio (extrarticulares)</t>
  </si>
  <si>
    <t>MS.C4.05</t>
  </si>
  <si>
    <t>Artrodesis MCF de los dedos y del pulgar</t>
  </si>
  <si>
    <t>MS.C4.06</t>
  </si>
  <si>
    <t>Reducción y plástica acromioclavicular</t>
  </si>
  <si>
    <t>MS.C4.07</t>
  </si>
  <si>
    <t>Amputaciones de una rayo completo (dedo + metacarpiano)</t>
  </si>
  <si>
    <t>MS.C4.08</t>
  </si>
  <si>
    <t>Tenosinovectomía digito palmar</t>
  </si>
  <si>
    <t>MS.C4.09</t>
  </si>
  <si>
    <t>Extracción material osteosíntesis</t>
  </si>
  <si>
    <t>MS.C4.10</t>
  </si>
  <si>
    <t>Enfermedad de Dupuytren palmo MCF mas de 2 rayos Se agrega 30% al valor de dicha complejidad. Si se realiza injerto de piel, +20%.</t>
  </si>
  <si>
    <t>MS.C4.11</t>
  </si>
  <si>
    <t>Ruptura ligamentos 4 últimos dedos</t>
  </si>
  <si>
    <t>MS.C4.12</t>
  </si>
  <si>
    <t>Plástica dedo en boutonnier, cuello de cisne y mallet finger, 2 o más dedos, se agrega 30% al valor de dicha complejidad.</t>
  </si>
  <si>
    <t>MS.C4.13</t>
  </si>
  <si>
    <t>Colgajos homodigitales, zetaplástias o colgajos locales</t>
  </si>
  <si>
    <t>MS.C4.14</t>
  </si>
  <si>
    <t>Tumores partes blandas subaponeuróticos</t>
  </si>
  <si>
    <t>MS.C4.15</t>
  </si>
  <si>
    <t>Tenorrafia tendón extensor. Mas de 2, se agrega un 30% al valor de dicha complejidad</t>
  </si>
  <si>
    <t>MS.C4.16</t>
  </si>
  <si>
    <t>Tenorrafia tendón flexor en cualquiero zona, excepto en tierra de nadie (Zona III). Mas de 2 se agrega un 30% al valor de dicha complejidad.</t>
  </si>
  <si>
    <t>MS.C4.17</t>
  </si>
  <si>
    <t>Sinovectomía total de muñeca o codo</t>
  </si>
  <si>
    <t>MS.C4.18</t>
  </si>
  <si>
    <t>Liberación articular en mano (hasta 2 articulaciones) IF, MCF y muñeca</t>
  </si>
  <si>
    <t>MS.C4.19</t>
  </si>
  <si>
    <t>Toilette de la fractura expuesta sin tratamiento óseo definitivo</t>
  </si>
  <si>
    <t>MS.C4.20</t>
  </si>
  <si>
    <t>Atrodesis IFP o IFD</t>
  </si>
  <si>
    <t>MS.C4.21</t>
  </si>
  <si>
    <t>Reparación ligamentaria en MCF del pulgar y muñeca o codo</t>
  </si>
  <si>
    <t>MS.C4.22</t>
  </si>
  <si>
    <t>Resección ósea por osteomielitis</t>
  </si>
  <si>
    <t>MS.C4.23</t>
  </si>
  <si>
    <t>Transposición simple del nervio cubital en codo</t>
  </si>
  <si>
    <t>MS.C4.24</t>
  </si>
  <si>
    <t>Osteosíntesis de fractura simple de olecranon</t>
  </si>
  <si>
    <t>MS.C4.25</t>
  </si>
  <si>
    <t>Enfermedad de Dupuytren MCF mas IF. Dos o mas rayos, se agrega 30% al valor de dicha complejidad. Si se realiza injerto de piel, + 20%</t>
  </si>
  <si>
    <t>MS.C4.26</t>
  </si>
  <si>
    <t>MS.C4.27</t>
  </si>
  <si>
    <t>Tenorrafia del o ambos tendones flexores en tierra de nadie (Zona III)</t>
  </si>
  <si>
    <t>MS.C4.28</t>
  </si>
  <si>
    <t>Reemplazo protésico en MCF o IF</t>
  </si>
  <si>
    <t>MS.C5.01</t>
  </si>
  <si>
    <t>Osteosíntesis bi--ósea de antebrazo</t>
  </si>
  <si>
    <t>MS.C5.02</t>
  </si>
  <si>
    <t>Epineurectomías. Endoneurolisis en general</t>
  </si>
  <si>
    <t>MS.C5.03</t>
  </si>
  <si>
    <t>Colgajos heterodigitales Incluye Injerto</t>
  </si>
  <si>
    <t>MS.C5.04</t>
  </si>
  <si>
    <t>Transferencia tendinosa para sección de extensores</t>
  </si>
  <si>
    <t>MS.C5.05</t>
  </si>
  <si>
    <t>Fractura expuesta en mano. Tratamiento completo</t>
  </si>
  <si>
    <t>MS.C5.06</t>
  </si>
  <si>
    <t>Pseudoartrosis de falanges o metacarpianos. Incluye injerto</t>
  </si>
  <si>
    <t>MS.C5.07</t>
  </si>
  <si>
    <t>Artrodesis trapecio metacarpiano</t>
  </si>
  <si>
    <t>MS.C5.08</t>
  </si>
  <si>
    <t>MS.C5.09</t>
  </si>
  <si>
    <t>Osteotomías en mano o antebrazo</t>
  </si>
  <si>
    <t>MS.C5.10</t>
  </si>
  <si>
    <t>Atroplastías por resección radio cubital inf., radio humeral, acromioclavicular y externo clavicular.</t>
  </si>
  <si>
    <t>MS.C5.11</t>
  </si>
  <si>
    <t>Artroscopia simple de muñeca y codo Impigement de muñeca, fracturas intraarticulares, sinovectomía, tratamiento endoscópico de la epicondilitis.</t>
  </si>
  <si>
    <t>MS.C5.12</t>
  </si>
  <si>
    <t>Sindactilia simple, tres o más espacios, se agrega 30% al valor de dicha complejidad</t>
  </si>
  <si>
    <t>MS.C5.13</t>
  </si>
  <si>
    <t>Polidactilia simple,  tres o más dedos, se agrega 30% al valor de dicha complejidad</t>
  </si>
  <si>
    <t>MS.C5.14</t>
  </si>
  <si>
    <t>Bandas constructivas congénitas</t>
  </si>
  <si>
    <t>MS.C5.15</t>
  </si>
  <si>
    <t>Tratamiento del Impingement del hombro a cielo abierto</t>
  </si>
  <si>
    <t>MS.C5.16</t>
  </si>
  <si>
    <t>Liberación articular codo</t>
  </si>
  <si>
    <t>MS.C5.17</t>
  </si>
  <si>
    <t>Resección tumores óseos benignos</t>
  </si>
  <si>
    <t>MS.C5.18</t>
  </si>
  <si>
    <t>Pseudoartrosis de calvícula. Incluye injerto</t>
  </si>
  <si>
    <t>MS.C5.19</t>
  </si>
  <si>
    <t>Tratamiento de la Tortícolis Congénita</t>
  </si>
  <si>
    <t>MS.C5.20</t>
  </si>
  <si>
    <t>Resecciones tumorales cavitarias (si agrega injerto óseo, se agrega 30% al valor de dicha complejidad)</t>
  </si>
  <si>
    <t>MS.C5.21</t>
  </si>
  <si>
    <t>Síndrome túnel carpiano complejo (recidivado)</t>
  </si>
  <si>
    <t>MS.C5.22</t>
  </si>
  <si>
    <t>Recontrucción complejo fibro-cartílago triangular</t>
  </si>
  <si>
    <t>MS.C5.23</t>
  </si>
  <si>
    <t>Amputaciones en mano, antebrazo y brazo</t>
  </si>
  <si>
    <t>MS.C5.24</t>
  </si>
  <si>
    <t>Transposición del nervio cubital del codo + osteotomía epitroclear y reinseción de músculos Epitrocleares</t>
  </si>
  <si>
    <t>MS.C5.25</t>
  </si>
  <si>
    <t>Artrodesis radiocubital distal + resección en virola del cúbito (Sauve Kapandjy)</t>
  </si>
  <si>
    <t>MS.C5.36</t>
  </si>
  <si>
    <t>Reducción de cielo abierto de luxación irreductible de hombro / codo</t>
  </si>
  <si>
    <t>MS.C5.37</t>
  </si>
  <si>
    <t>Osteosíntesis Escafoides carpiano</t>
  </si>
  <si>
    <t>Complejidad 6</t>
  </si>
  <si>
    <t>MS.C6.01</t>
  </si>
  <si>
    <t>Artrodesis muñeca</t>
  </si>
  <si>
    <t>MS.C6.02</t>
  </si>
  <si>
    <t>Fractura supracondilea de húmero en niños</t>
  </si>
  <si>
    <t>MS.C6.03</t>
  </si>
  <si>
    <t>Osteotomía húmero</t>
  </si>
  <si>
    <t>MS.C6.04</t>
  </si>
  <si>
    <t>Alargamientos Oseos</t>
  </si>
  <si>
    <t>MS.C6.05</t>
  </si>
  <si>
    <t>Atroplastía no protésica de codo</t>
  </si>
  <si>
    <t>MS.C6.06</t>
  </si>
  <si>
    <t>Reducción y osteosíntesis de las luxaciones transescafoperilunares del carpo</t>
  </si>
  <si>
    <t>MS.C6.07</t>
  </si>
  <si>
    <t>Pseudoatrosis de escafoides simple. Incluye injerto</t>
  </si>
  <si>
    <t>MS.C6.08</t>
  </si>
  <si>
    <t>Tratamiento de la luxación inveterada acromio-clavicular</t>
  </si>
  <si>
    <t>MS.C6.09</t>
  </si>
  <si>
    <t>Tratamiento de la enfermedad de Kiemböck</t>
  </si>
  <si>
    <t>MS.C6.10</t>
  </si>
  <si>
    <t>Hemicarpectomias</t>
  </si>
  <si>
    <t>MS.C6.11</t>
  </si>
  <si>
    <t>Fracturas expuestas de húmero y antebrazo. Tratamiento completo</t>
  </si>
  <si>
    <t>MS.C6.13</t>
  </si>
  <si>
    <t>MS.C6.14</t>
  </si>
  <si>
    <t>Reemplazo protésico en huesos del carpo</t>
  </si>
  <si>
    <t>MS.C6.15</t>
  </si>
  <si>
    <t>colgajos abdominales o torácicos</t>
  </si>
  <si>
    <t>MS.C6.16</t>
  </si>
  <si>
    <t>Macrodactilea</t>
  </si>
  <si>
    <t>MS.C6.17</t>
  </si>
  <si>
    <t>Braquidactilea</t>
  </si>
  <si>
    <t>MS.C6.18</t>
  </si>
  <si>
    <t>Injerto tendón flexor (2 o más tendones en diferentes dedos, se agrega uun 30% al valor de dicha complejidad)</t>
  </si>
  <si>
    <t>MS.C6.19</t>
  </si>
  <si>
    <t>Reparación manguito rotador en hombro a cielo abierto. Acromioplastía por mini open</t>
  </si>
  <si>
    <t>MS.C6.20</t>
  </si>
  <si>
    <t>Tratamiento de la luxación recidivante de hombro a cielo abierto</t>
  </si>
  <si>
    <t>MS.C6.21</t>
  </si>
  <si>
    <t>Liberación articular del hombro</t>
  </si>
  <si>
    <t>MS.C6.22</t>
  </si>
  <si>
    <t>Transferencia tendinosa en parálisis simple de la mano. Hasta 3 tendones.</t>
  </si>
  <si>
    <t>MS.C6.23</t>
  </si>
  <si>
    <t>Tratamiento del síndrome del Escaleno</t>
  </si>
  <si>
    <t>MS.C6.26</t>
  </si>
  <si>
    <t>Exéresis de la costilla cervical</t>
  </si>
  <si>
    <t>MS.C6.27</t>
  </si>
  <si>
    <t>Transposición simple de dedo de la mano</t>
  </si>
  <si>
    <t>MS.C6.28</t>
  </si>
  <si>
    <t>Artroscopia simple hombro (Cuerpo libres, sinovectomías, labrum) INCLUYE PUNTA</t>
  </si>
  <si>
    <t>MS.C6.29</t>
  </si>
  <si>
    <t>Tratamiento quirúrgico de la Rizartrosis</t>
  </si>
  <si>
    <t>MS.C6.30</t>
  </si>
  <si>
    <t>MS.C6.31</t>
  </si>
  <si>
    <t>Tratamiento quirúrgico de la Camptodactilea</t>
  </si>
  <si>
    <t>MS.C6.32</t>
  </si>
  <si>
    <t>Tratamiento quirúrgico completo de la fractura de Montegia o Galeazi</t>
  </si>
  <si>
    <t>MS.C6.33</t>
  </si>
  <si>
    <t>Reemplazo protésico de cabeza radial</t>
  </si>
  <si>
    <t>Complejidad 7</t>
  </si>
  <si>
    <t>MS.C7.01</t>
  </si>
  <si>
    <t>Osteosíntesis de fractura intraarticular de radio distal + fractura de cúbito</t>
  </si>
  <si>
    <t>MS.C7.02</t>
  </si>
  <si>
    <t>Osteosíntesis de fractura conminuta de olecranon</t>
  </si>
  <si>
    <t>MS.C7.03</t>
  </si>
  <si>
    <t>Osteosíntesis de fractura de húmero (diafisarias)</t>
  </si>
  <si>
    <t>MS.C7.04</t>
  </si>
  <si>
    <t>Osteosíntesis hombro (extraarticulares) o supracondileas de húmero o escápula extrarticular</t>
  </si>
  <si>
    <t>MS.C7.05</t>
  </si>
  <si>
    <t>Colgajo braquial externo o interóseo posterior o chino</t>
  </si>
  <si>
    <t>MS.C7.06</t>
  </si>
  <si>
    <t>Tratamiento de la mano paralítica múltiple. Mas de 2 tendones</t>
  </si>
  <si>
    <t>MS.C7.07</t>
  </si>
  <si>
    <t>Pseudoatrosis de cúbito o radio. Incluye injerto</t>
  </si>
  <si>
    <t>MS.C7.08</t>
  </si>
  <si>
    <t>Neurorrafia nervios periféricos de troncos terminales plexo braquial (radial, cubital o mediano)</t>
  </si>
  <si>
    <t>MS.C7.09</t>
  </si>
  <si>
    <t>Injerto de colaterales nerviosos en dedos o plama de mano (mas de dos, se agrega un 30% al valor de dicha complejidad)</t>
  </si>
  <si>
    <t>MS.C7.10</t>
  </si>
  <si>
    <t>Pseudoartrosis de Escafoides complejas, injerto vascularizado o injerto intercalar con osteosíntesis y estilodectomía asociada</t>
  </si>
  <si>
    <t>MS.C7.11</t>
  </si>
  <si>
    <t>Pseudoartrosis de Húmero. Incluye injerto</t>
  </si>
  <si>
    <t>MS.C7.12</t>
  </si>
  <si>
    <t>Reconstrucción de parálisis, excluyendo mano</t>
  </si>
  <si>
    <t>MS.C7.13</t>
  </si>
  <si>
    <t>Osteosíntesis  con compromiso intrarticular de la cabeza humeral y supra-inter-transcondilea de paleta humeral o intraarticulares de escápula</t>
  </si>
  <si>
    <t>MS.C7.14</t>
  </si>
  <si>
    <t>Artrodesis hombro y codo</t>
  </si>
  <si>
    <t>MS.C7.15</t>
  </si>
  <si>
    <t>Reemplazo parcial de hombro</t>
  </si>
  <si>
    <t>MS.C7.16</t>
  </si>
  <si>
    <t>Osteoctomías correctivas humerales alargamientos epifisiodesis en niños y adolescentes</t>
  </si>
  <si>
    <t>MS.C7.17</t>
  </si>
  <si>
    <t>Reconstrucción del Pulgar por transposición de otro dedo mano</t>
  </si>
  <si>
    <t>MS.C7.34</t>
  </si>
  <si>
    <t>Atroscopia compleja de hombro (mango rotador, inestabilidad, acromioplastía)</t>
  </si>
  <si>
    <t>Complejidad 8</t>
  </si>
  <si>
    <t>MS.C8.01</t>
  </si>
  <si>
    <t>Reconstrucción del pulgar. (Injerto óseo + colgajo neurovascular)</t>
  </si>
  <si>
    <t>MS.C8.02</t>
  </si>
  <si>
    <t>Pseudoartrosis biópsea de antebrazo. Incluye injerto</t>
  </si>
  <si>
    <t>MS.C8.03</t>
  </si>
  <si>
    <t>Reemplazo protésico total de hombro</t>
  </si>
  <si>
    <t>MS.C8.04</t>
  </si>
  <si>
    <t>Tratamiento quirúrgico de la lesión de plexo braquial mediante neurólisis</t>
  </si>
  <si>
    <t>MS.C8.05</t>
  </si>
  <si>
    <t>Reemplazo articular de pie a mano no vascularizado</t>
  </si>
  <si>
    <t>MS.C8.06</t>
  </si>
  <si>
    <t>Pulgarización del índice</t>
  </si>
  <si>
    <t>MS.C8.07</t>
  </si>
  <si>
    <t>Colgajo dorsal ancho pediculado</t>
  </si>
  <si>
    <t>MS.C8.09</t>
  </si>
  <si>
    <t>Reemplazo protésico de muñeca o codo</t>
  </si>
  <si>
    <t>MS.C8.10</t>
  </si>
  <si>
    <t>Mano bot radial</t>
  </si>
  <si>
    <t>MS.C8.11</t>
  </si>
  <si>
    <t>Mano bot cubital</t>
  </si>
  <si>
    <t>MS.C8.12</t>
  </si>
  <si>
    <t>Mano hendida</t>
  </si>
  <si>
    <t>MS.C8.13</t>
  </si>
  <si>
    <t>Amputación interescapular</t>
  </si>
  <si>
    <t>MS.C8.14</t>
  </si>
  <si>
    <t>Resecciones tumorales óseas segmentarias (si se agrega injerto óseo, se agrega un 30% al valor de dicha complejidad)</t>
  </si>
  <si>
    <t>Complejidad 9</t>
  </si>
  <si>
    <t>MS.C9.01</t>
  </si>
  <si>
    <t>Injertos articulares vascularizsados</t>
  </si>
  <si>
    <t>MS.C9.02</t>
  </si>
  <si>
    <t>Reimplante de un dedo</t>
  </si>
  <si>
    <t>Complejidad 10</t>
  </si>
  <si>
    <t>MS.C10.01</t>
  </si>
  <si>
    <t>Revisión Artroplastía Protésica de Hombro, Codo o Muñeca</t>
  </si>
  <si>
    <t>MS.C10.02</t>
  </si>
  <si>
    <t>Reimplante de varios dedos</t>
  </si>
  <si>
    <t>MS.C10.03</t>
  </si>
  <si>
    <t>MS.C10.04</t>
  </si>
  <si>
    <t>Reimplante de antebrazo o brazo</t>
  </si>
  <si>
    <t>MS.C10.05</t>
  </si>
  <si>
    <t>Enfermedad de Sprengel - tratamiento completo</t>
  </si>
  <si>
    <t>MS.C10.06</t>
  </si>
  <si>
    <t>Transferencias de un dedo del pie a la mano</t>
  </si>
  <si>
    <t>MS.C10.07</t>
  </si>
  <si>
    <t>Resección oncológica, tumores malignos (óseos o de partes blandas) que comprometan mas de un compartimiento o involucre elementos vasculonerviosos y eventual reconstrucción con prótesis o injerto estructural de banco)</t>
  </si>
  <si>
    <t>RODILLA (RO)</t>
  </si>
  <si>
    <t>RS.C0.01</t>
  </si>
  <si>
    <t>RO.C1.02</t>
  </si>
  <si>
    <t>Tracción esquelética</t>
  </si>
  <si>
    <t>RO.C1.03</t>
  </si>
  <si>
    <t>Calza de yeso, férula posterior</t>
  </si>
  <si>
    <t>RO.C1.04</t>
  </si>
  <si>
    <t>Extracción osteodesis percutánea o cuerpo extraño superficial</t>
  </si>
  <si>
    <t>RO.C2.01</t>
  </si>
  <si>
    <t>Reducción incruenta fractura de rodilla, bajo anestesia local o general. Incluye inmovilización enyesada</t>
  </si>
  <si>
    <t>RO.C2.02</t>
  </si>
  <si>
    <t>Reducción de luxación  de rótula. Incluye yeso</t>
  </si>
  <si>
    <t>RO.C2.03</t>
  </si>
  <si>
    <t>Biopsias por punción</t>
  </si>
  <si>
    <t>RO.C2.04</t>
  </si>
  <si>
    <t>RO.C2.05</t>
  </si>
  <si>
    <t>RO.C3.01</t>
  </si>
  <si>
    <t>Capsulorrafia. Incluye yeso</t>
  </si>
  <si>
    <t>RO.C3.02</t>
  </si>
  <si>
    <t>Tratamiento de la Artritis séptica. Artrotomía. Curetaje en la osteomielitis</t>
  </si>
  <si>
    <t>RO.C3.03</t>
  </si>
  <si>
    <t>Biopsia a cielo abierto</t>
  </si>
  <si>
    <t>RO.C3.04</t>
  </si>
  <si>
    <t>Epifisiodesis</t>
  </si>
  <si>
    <t>RO.C4.01</t>
  </si>
  <si>
    <t>Toilette en fracturas expuestas, sin tratamiento definitivo</t>
  </si>
  <si>
    <t>RO.C4.02</t>
  </si>
  <si>
    <t>Tratamiento de la osteocondritis patelar o femoral. Ratas intraarticulares, a cielo abierto</t>
  </si>
  <si>
    <t>RO.C4.03</t>
  </si>
  <si>
    <t>Resección de tumores en partes blandas</t>
  </si>
  <si>
    <t>RO.C4.04</t>
  </si>
  <si>
    <t>Sutura en agudo de Ligamento lateral int o ext. Incluye yeso</t>
  </si>
  <si>
    <t>RO.C4.05</t>
  </si>
  <si>
    <t>Osteosíntesis de rótula. Incluye yeso</t>
  </si>
  <si>
    <t>RO.C4.06</t>
  </si>
  <si>
    <t>Hemipatelectomia. Petelectomia. Incluye yeso</t>
  </si>
  <si>
    <t>RO.C4.07</t>
  </si>
  <si>
    <t>Resección del Quiste de Beaker</t>
  </si>
  <si>
    <t>RO.C4.08</t>
  </si>
  <si>
    <t>Toilette RTR infectado sin retiro de prótesis</t>
  </si>
  <si>
    <t>RO.C4.09</t>
  </si>
  <si>
    <t>Tenorrafias simples en rodilla (Ej. Tendón cuadricipital, tendón rotuliano, etc) Incluye yeso</t>
  </si>
  <si>
    <t>RO.C4.10</t>
  </si>
  <si>
    <t>Extracción cuerpo extraño profundo. Extracción material osteosíntesis.</t>
  </si>
  <si>
    <t>RO.C5.01</t>
  </si>
  <si>
    <t>Sutura de ligamentos laterales, mas Menisectomía a cielo abierto</t>
  </si>
  <si>
    <t>RO.C5.02</t>
  </si>
  <si>
    <t>Sutura de ligamentos laterales, mas sutura de cruzados</t>
  </si>
  <si>
    <t>RO.C5.03</t>
  </si>
  <si>
    <t>Plásticas ligamentarias extraarticulares</t>
  </si>
  <si>
    <t>RO.C5.04</t>
  </si>
  <si>
    <t>Resección ósea extrarticular de tumor benigno</t>
  </si>
  <si>
    <t>RO.C5.05</t>
  </si>
  <si>
    <t>Osteosíntesis de platillo tibial unicondilar, simple, sin hundimiento</t>
  </si>
  <si>
    <t>RO.C5.06</t>
  </si>
  <si>
    <t>Osteosíntesis unicondilar femoral. Fractura intercondilea.</t>
  </si>
  <si>
    <t>RO.C5.07</t>
  </si>
  <si>
    <t>Menisectomía simple a cielo abierto</t>
  </si>
  <si>
    <t>RO.C5.08</t>
  </si>
  <si>
    <t>Sinovectomía a cielo abierto</t>
  </si>
  <si>
    <t>RO.C5.09</t>
  </si>
  <si>
    <t>Curetaje lesión tumoral benigno</t>
  </si>
  <si>
    <t>RO.C6.01</t>
  </si>
  <si>
    <t>Osteosíntesis de un platilloo tibial. Fractura con compromiso intraarticular y/o hundimiento. Incluye injerto óseo.</t>
  </si>
  <si>
    <t>RO.C6.02</t>
  </si>
  <si>
    <t>Reconstrucción de ligamentos cruzados a cielo abierto</t>
  </si>
  <si>
    <t>RO.C6.03</t>
  </si>
  <si>
    <t>Osteotomía valguizante de tibia</t>
  </si>
  <si>
    <t>RO.C6.04</t>
  </si>
  <si>
    <t>Artroscopía simple: lavado, toilette, menisectomía, realineación petelofemoral, plicas, sinovectomía, etc. INCLUYE PUNTA DE SHAVER</t>
  </si>
  <si>
    <t>RO.C6.05</t>
  </si>
  <si>
    <t>Tenotomías múltiples deflexoras de rodilla con o sin capsulotomía (bilateral, se agrega un 30% al valor de dicha complejidad)</t>
  </si>
  <si>
    <t>RO.C7.01</t>
  </si>
  <si>
    <t>Artroscopia compleja de rodilla (LCA-LCP, transporte osteocondral, cultivo condricitos, sutura meniscal) INCLUYE PUNTA DE SHAVER</t>
  </si>
  <si>
    <t>RO.C7.02</t>
  </si>
  <si>
    <t>Artrodesis de rodilla simple.</t>
  </si>
  <si>
    <t>RO.C7.03</t>
  </si>
  <si>
    <t>Osteosintesis de ambos platillos tibiales por doble abordaje, fracturas con compromiso intraarticular y/o hundimiento, incluye injerto óseo.</t>
  </si>
  <si>
    <t>RO.C8.01</t>
  </si>
  <si>
    <t>Tratamiento quirúrgico de la luxación grave de la rodilla. Lesión de Harri Plat (Lesión de ligamentos laterales, cruzados y menisco).</t>
  </si>
  <si>
    <t>RO.C8.02</t>
  </si>
  <si>
    <t>Luxación congenita de rodilla -luxación congenita rotuliana en niños.- artrogiposis. MMC</t>
  </si>
  <si>
    <t>RO.C8.03</t>
  </si>
  <si>
    <t>RTR o unicondilar.</t>
  </si>
  <si>
    <t>RO.C8.04</t>
  </si>
  <si>
    <t>2º tipo de reconversión de RTR infectado sin resonstrucción ósea.</t>
  </si>
  <si>
    <t>RO.C8.05</t>
  </si>
  <si>
    <t>Extracción de RTR infectado - artrodesis.</t>
  </si>
  <si>
    <t>RO.C9.01</t>
  </si>
  <si>
    <t>Revisión RTR en un tiempo. NO AGUDO.</t>
  </si>
  <si>
    <t>RO.C9.02</t>
  </si>
  <si>
    <t>1er tiempo reconversión de RTR infectado, más espaciador. NO AGUDO</t>
  </si>
  <si>
    <t>RO.C9.03</t>
  </si>
  <si>
    <t>2º tiempo de reconversión de RTR, más reconstrucción ósea con injerto óseo de banco de tejido</t>
  </si>
  <si>
    <t>RO.C9.04</t>
  </si>
  <si>
    <t>Resección o curetaje lesión tumoral cavitaria con relleno óseo. (cuando se utilice injerto de Banco se realizará por presupuesto).</t>
  </si>
  <si>
    <t>RO.C10.01</t>
  </si>
  <si>
    <t>Revisión de un R.T.R.. Más reconstrucción con injerto óseo de Banco de Tejido.</t>
  </si>
  <si>
    <t>RO.C10.02</t>
  </si>
  <si>
    <t>Resección ósea oncológica (tumoral segmentada) y su reemplazo con prótesis o injerto estrucural de banco.</t>
  </si>
  <si>
    <t>RO.C10.03</t>
  </si>
  <si>
    <t>Resección oncológica de tumores de partes blandas malignas con compromiso vascular o nervioso.</t>
  </si>
  <si>
    <t>PIERNA-TOBILLO-PIE (PTP)</t>
  </si>
  <si>
    <t>PT.C0.01</t>
  </si>
  <si>
    <t>PT.C1.01</t>
  </si>
  <si>
    <t>Inmovilizaciones enyesadas.</t>
  </si>
  <si>
    <t>PT.C1.03</t>
  </si>
  <si>
    <t>Artrocentesis evacuadora.</t>
  </si>
  <si>
    <t>PT.C1.04</t>
  </si>
  <si>
    <t>Tracciones esqueléticas.</t>
  </si>
  <si>
    <t>PT.C1.05</t>
  </si>
  <si>
    <t>Extracción osteodesis percutáneas.</t>
  </si>
  <si>
    <t>PT.C2.01</t>
  </si>
  <si>
    <t>Reducciones incruentas y/o manipulaciones en fracturas y/o luxaciones, bajo anestesia local, plexual o general. Incluye yeso.</t>
  </si>
  <si>
    <t>PT.C2.02</t>
  </si>
  <si>
    <t>Biopsia por punción.</t>
  </si>
  <si>
    <t>PT.C2.03</t>
  </si>
  <si>
    <t>Extracciones de Tutores Externos.</t>
  </si>
  <si>
    <t>PT.C2.04</t>
  </si>
  <si>
    <t>Tratamiento quirúrgico uña encarnada.</t>
  </si>
  <si>
    <t>PT.C2.05</t>
  </si>
  <si>
    <t>Evacuación quirúrgica hematomas y abscesos superficiales.</t>
  </si>
  <si>
    <t>PT.C2.06</t>
  </si>
  <si>
    <t>Tracciones esqueléticas como único tratamiento.</t>
  </si>
  <si>
    <t>PT.C2.07</t>
  </si>
  <si>
    <t>Toilette Quirúrgica superficial (supraaponeurótica).</t>
  </si>
  <si>
    <t>PT.C2.08</t>
  </si>
  <si>
    <t>Tratamiento quirúrgico de dedo en martillo o mazo. Más de 2, se agrega un 30 % al valor de dicha Complejidad.</t>
  </si>
  <si>
    <t>PT.C2.09</t>
  </si>
  <si>
    <t>Tratamiento de pie bot I yesos progresivos.</t>
  </si>
  <si>
    <t>PT.C2.10</t>
  </si>
  <si>
    <t>Extarcción ganglión.</t>
  </si>
  <si>
    <t>PT.C3.01</t>
  </si>
  <si>
    <t>Pseudoexostosis de Haglund.</t>
  </si>
  <si>
    <t>PT.C3.02</t>
  </si>
  <si>
    <t>Neuroma de Morton.</t>
  </si>
  <si>
    <t>PT.C3.03</t>
  </si>
  <si>
    <t>Tratamiento de dedos en garra, juanetillo de sastre o dedo supraducto. Más de 2, se agrega un 30 % al valor de dicha complejidad.</t>
  </si>
  <si>
    <t>PT.C3.04</t>
  </si>
  <si>
    <t>Amputación dedos pequeños. Más de 2, se agrega un 30 % al valor de dicha complejidad.</t>
  </si>
  <si>
    <t>PT.C3.05</t>
  </si>
  <si>
    <t>Artrotomía dedos o tobillo para exploración o en artromielitis.</t>
  </si>
  <si>
    <t>PT.C3.06</t>
  </si>
  <si>
    <t>Osteodesis percutáneas en pie.</t>
  </si>
  <si>
    <t>PT.C3.07</t>
  </si>
  <si>
    <t>Capsulorrafía, miorrafía.</t>
  </si>
  <si>
    <t>PT.C3.09</t>
  </si>
  <si>
    <t>Fasciotomía.</t>
  </si>
  <si>
    <t>PT.C3.10</t>
  </si>
  <si>
    <t>Sinovectomía de pequeñas articulaciones.</t>
  </si>
  <si>
    <t>PT.C3.11</t>
  </si>
  <si>
    <t>Sindrome tunel tarsiano.</t>
  </si>
  <si>
    <t>PT.C3.12</t>
  </si>
  <si>
    <t>Tumores benignos de partes blandas extraaponeuróticas o superficies.</t>
  </si>
  <si>
    <t>PT.C3.13</t>
  </si>
  <si>
    <t>Biopsia a cielo abierto.</t>
  </si>
  <si>
    <t>PT.C3.14</t>
  </si>
  <si>
    <t>Fibromatosis plantar nódulo único.</t>
  </si>
  <si>
    <t>PT.C3.15</t>
  </si>
  <si>
    <t>Injerto libre de piel como único tratamiento.</t>
  </si>
  <si>
    <t>PT.C3.16</t>
  </si>
  <si>
    <t>Tenosinovectomía en gral. a cielo abierto (excepto del Aquiles)</t>
  </si>
  <si>
    <t>PT.C4.01</t>
  </si>
  <si>
    <t>Enfermedad de Lederhosse. Fibromatosis plantar compleja.</t>
  </si>
  <si>
    <t>PT.C4.02</t>
  </si>
  <si>
    <t>Sindaclitea simples. Tres o más espacios, se agrega un 30 % al valor de dicha complejidad.</t>
  </si>
  <si>
    <t>PT.C4.03</t>
  </si>
  <si>
    <t>Polidactilea simple. Más de 3 dedos, se agrega un 30 % al valor de dicha complejidad.</t>
  </si>
  <si>
    <t>PT.C4.04</t>
  </si>
  <si>
    <t>Osteosíntesis falanges, metatarsianos. Hasta 3,</t>
  </si>
  <si>
    <t>PT.C4.05</t>
  </si>
  <si>
    <t>Extracción material de osteosíntesis.</t>
  </si>
  <si>
    <t>PT.C4.06</t>
  </si>
  <si>
    <t>Espolón calcáneo. Fascitis plantar crónica proximal con o sin exeresis del espolón.</t>
  </si>
  <si>
    <t>PT.C4.07</t>
  </si>
  <si>
    <t>Tumores de partes blandas subaponeuróticas.</t>
  </si>
  <si>
    <t>PT.C4.08</t>
  </si>
  <si>
    <t>Secuestrectomía o extracción de cuerpo extraño en pie, tibia, tobillo o peroné.</t>
  </si>
  <si>
    <t>PT.C4.09</t>
  </si>
  <si>
    <t>Tratamiento de la fractura expuesta, sin osteosíntesis.</t>
  </si>
  <si>
    <t>PT.C4.10</t>
  </si>
  <si>
    <t>Sutura en agudo de ligamentos del tobillo.</t>
  </si>
  <si>
    <t>PT.C4.11</t>
  </si>
  <si>
    <t>Tenorrafía simple del Aquiles.</t>
  </si>
  <si>
    <t>PT.C4.12</t>
  </si>
  <si>
    <t>Tenosinovectomía a cielo abierto del Aquiles.</t>
  </si>
  <si>
    <t>PT.C4.13</t>
  </si>
  <si>
    <t>Amputación del Hallux, uno o más rayos laterales o transmetatarsal.</t>
  </si>
  <si>
    <t>PT.C4.14</t>
  </si>
  <si>
    <t>Neurolisis de nervios periféricos.</t>
  </si>
  <si>
    <t>PT.C4.15</t>
  </si>
  <si>
    <t>Denervaciones articulares.</t>
  </si>
  <si>
    <t>PT.C4.16</t>
  </si>
  <si>
    <t>Epifisiodesis.</t>
  </si>
  <si>
    <t>PT.C4.17</t>
  </si>
  <si>
    <t>Artroplastía por resección o Artródesis IF dedos. Más de 3 dedos se agrega un 30 % al valor de dicha complejidad.</t>
  </si>
  <si>
    <t>PT.C4.18</t>
  </si>
  <si>
    <t>Polidactileas.</t>
  </si>
  <si>
    <t>PT.C4.19</t>
  </si>
  <si>
    <t>Tratamiento del Hallux valgo simple ( Exostectomía y partes blandas)</t>
  </si>
  <si>
    <t>PT.C4.20</t>
  </si>
  <si>
    <t>Tratamiento quirúrgico del Hallux Rigidus, Varus o Flexus.</t>
  </si>
  <si>
    <t>PT.C5.01</t>
  </si>
  <si>
    <t>Osteosíntesis unimaleolares, de Peroné o Tibia. Tipo A de Weber.</t>
  </si>
  <si>
    <t>PT.C5.03</t>
  </si>
  <si>
    <t>Pie Equino ( Alargamiento del Aquiles y fascia plantar).</t>
  </si>
  <si>
    <t>PT.C5.04</t>
  </si>
  <si>
    <t>Antepie varo.</t>
  </si>
  <si>
    <t>PT.C5.05</t>
  </si>
  <si>
    <t>Artrodesis pie (medio y/o retropie).</t>
  </si>
  <si>
    <t>PT.C5.06</t>
  </si>
  <si>
    <t>Osteotomía pie o tibia.</t>
  </si>
  <si>
    <t>PT.C5.07</t>
  </si>
  <si>
    <t>Transferencia/s tendinosas en parálisis o secuela traumática.</t>
  </si>
  <si>
    <t>PT.C5.08</t>
  </si>
  <si>
    <t>Reconstrucción ligamentos de tobillo (inestabilidad crónica).</t>
  </si>
  <si>
    <t>PT.C5.09</t>
  </si>
  <si>
    <t>Plástica del tendón de Aquiles (Ruptura inveterada, Plástica de aumentación).</t>
  </si>
  <si>
    <t>PT.C5.10</t>
  </si>
  <si>
    <t>Sindactíleas complejas.</t>
  </si>
  <si>
    <t>PT.C5.11</t>
  </si>
  <si>
    <t>Pie plano Adquirido del Adulto (ruptura del Tibial post) Reconstrucción sólo de partes blandas.</t>
  </si>
  <si>
    <t>PT.C5.13</t>
  </si>
  <si>
    <t>Pie Bot tratamiento percutáneo método ponseti.</t>
  </si>
  <si>
    <t>PT.C5.14</t>
  </si>
  <si>
    <t>Amputación de retropié, tobillo o infrapatelar.</t>
  </si>
  <si>
    <t>PT.C5.15</t>
  </si>
  <si>
    <t>Bandas constrictivas congénitas en pierna.</t>
  </si>
  <si>
    <t>PT.C5.16</t>
  </si>
  <si>
    <t>Exostectomía percutánea del Hallux Valgo.</t>
  </si>
  <si>
    <t>PT.C5.17</t>
  </si>
  <si>
    <t>Artroscopia simple de tobillo y pie. Sinovectomías, Implichment sinovial y/o ósea ant. O post.</t>
  </si>
  <si>
    <t>PT.C5.18</t>
  </si>
  <si>
    <t>Tratamiento Hallux valgo Complejo (partes blandas y Osteotomía del 1º rayo).</t>
  </si>
  <si>
    <t>PT.C5.19</t>
  </si>
  <si>
    <t>Tratamiento del Hallux Valgo Simple + asociados.</t>
  </si>
  <si>
    <t>PT.C6.01</t>
  </si>
  <si>
    <t>Pie plano complejo (tratamiento sobre partes blandas + Osteotomias).</t>
  </si>
  <si>
    <t>PT.C6.02</t>
  </si>
  <si>
    <t>Pie cavo del adulto (tratamiento sobre partes blandas + Osteotomias).</t>
  </si>
  <si>
    <t>PT.C6.03</t>
  </si>
  <si>
    <t>Pie -varo- (Tratamiento complejo).</t>
  </si>
  <si>
    <t>PT.C6.04</t>
  </si>
  <si>
    <t>Resección ósea en pandiafisitis.</t>
  </si>
  <si>
    <t>PT.C6.05</t>
  </si>
  <si>
    <t>Osteosíntesis diafisarias de Tibia, con o sin Fractura de peroné.</t>
  </si>
  <si>
    <t>PT.C6.06</t>
  </si>
  <si>
    <t>Artrodesis de tobillo a cielo abierto.</t>
  </si>
  <si>
    <t>PT.C6.07</t>
  </si>
  <si>
    <t>Cross leg. Incluye injerto.</t>
  </si>
  <si>
    <t>PT.C6.08</t>
  </si>
  <si>
    <t>Osteosíntesis pilón tibial intrarticular y peroné.</t>
  </si>
  <si>
    <t>PT.C6.09</t>
  </si>
  <si>
    <t>Tratamiento quirúrgicon de la metatarsalgia central. Osteotomía múltiple de metatarsianos.</t>
  </si>
  <si>
    <t>PT.C6.11</t>
  </si>
  <si>
    <t>Artroplastía protésica del Hallux.</t>
  </si>
  <si>
    <t>PT.C6.15</t>
  </si>
  <si>
    <t>Osteosíntesis bimaleolar o trimaleolar tobillo, tibia y peroné (tipo B y C de Weber).</t>
  </si>
  <si>
    <t>PT.C6.16</t>
  </si>
  <si>
    <t>Tratamiento hallux valgo complejo (partes blandas y Osteotomía del 1º rayo ) + asociaciones.</t>
  </si>
  <si>
    <t>PT.C7.01</t>
  </si>
  <si>
    <t>Fractura expuesta de pierna + Osteosíntesis.</t>
  </si>
  <si>
    <t>PT.C7.02</t>
  </si>
  <si>
    <t>Resección total ósea como único tratamiento de tibia y peroné, astrágalo o calcáneo.</t>
  </si>
  <si>
    <t>PT.C7.03</t>
  </si>
  <si>
    <t>Alargamientos óseos.</t>
  </si>
  <si>
    <t>PT.C7.04</t>
  </si>
  <si>
    <t>Acortamientos de miembro.- Epifisiodesis femoral o tibial.</t>
  </si>
  <si>
    <t>PT.C7.06</t>
  </si>
  <si>
    <t>Artroscopía compleja de tobillo ( Mosaicoplastía, artródesis).</t>
  </si>
  <si>
    <t>PT.C7.07</t>
  </si>
  <si>
    <t>Artroplastía articular de tobillo o pie con injerto osteocondral. Incluye toma de injerto.</t>
  </si>
  <si>
    <t>PT.C7.08</t>
  </si>
  <si>
    <t>Triple artrodesis.</t>
  </si>
  <si>
    <t>PT.C7.09</t>
  </si>
  <si>
    <t>Colgajos pediculados en isla. Incluye injerto de piel en zona dadora.</t>
  </si>
  <si>
    <t>PT.C8.01</t>
  </si>
  <si>
    <t>Artroplastía de tobillo.</t>
  </si>
  <si>
    <t>PT.C8.02</t>
  </si>
  <si>
    <t>Artrodesis Panastragalina.</t>
  </si>
  <si>
    <t>PT.C8.03</t>
  </si>
  <si>
    <t>Tratamiento del pie plano complejo adquirido: Triple artrodesis + reconstrucción ligamentaria y/o tendinosa interna y/o transferencia de tendón y/o osteotomía.</t>
  </si>
  <si>
    <t>PT.C8.04</t>
  </si>
  <si>
    <t>Pie Bot tratamiento quirúrgico.- pie plano infantil.-pie hendido, pie cavo neuropatico.</t>
  </si>
  <si>
    <t>PT.C8.05</t>
  </si>
  <si>
    <t>Pseudoartrosis de tibia. Incluye injerto.</t>
  </si>
  <si>
    <t>PT.C9.01</t>
  </si>
  <si>
    <t>Revisión artroplastía.</t>
  </si>
  <si>
    <t>PT.C9.02</t>
  </si>
  <si>
    <t>Colgajos Libres Vascularizados (con o sin neurorrafía)</t>
  </si>
  <si>
    <t>PT.C10.01</t>
  </si>
  <si>
    <t>Reimplante de pie o pierna.</t>
  </si>
  <si>
    <t>PT.C10.02</t>
  </si>
  <si>
    <t>Resección Oncológica tumores malignos (óseos o de partes blandas) que comprometan más de un compartimiento o involucre elementos vasculonerviosos y eventual reconstrucción con prótesis o injerto estructural de banco.</t>
  </si>
  <si>
    <t>PELVIS-CADERA-MUSLO (PCM)</t>
  </si>
  <si>
    <t>PC.C0.01</t>
  </si>
  <si>
    <t>Artrocentesis / Infiltraciones</t>
  </si>
  <si>
    <t>PC.C2.01</t>
  </si>
  <si>
    <t>Reducción fracturas de pelvis o fémur. Incluye Cincha pélvica o tracción esquelética como tratamiento definitivo. Calzón de yeso</t>
  </si>
  <si>
    <t>PC.C2.02</t>
  </si>
  <si>
    <t>Punción biopsia</t>
  </si>
  <si>
    <t>PC.C2.03</t>
  </si>
  <si>
    <t>PC.C2.04</t>
  </si>
  <si>
    <t>Tratamiento de las espasticidad con infiltración con toxina botulímica, en distonias</t>
  </si>
  <si>
    <t>PC.C2.05</t>
  </si>
  <si>
    <t>Tratamiento incruento de la Luxación Congénita de Cadera (Petit)</t>
  </si>
  <si>
    <t>PC.C3.01</t>
  </si>
  <si>
    <t>PC.C3.02</t>
  </si>
  <si>
    <t>Reducción de luxación de RTC o RPC bajo anestesia. Incluye yesi</t>
  </si>
  <si>
    <t>PC.C3.03</t>
  </si>
  <si>
    <t>Resección tumores partes blandas extraaponeuróticos o superf.</t>
  </si>
  <si>
    <t>PC.C3.04</t>
  </si>
  <si>
    <t>Miorrafias</t>
  </si>
  <si>
    <t>PC.C3.05</t>
  </si>
  <si>
    <t>Faciotomías</t>
  </si>
  <si>
    <t>PC.C3.06</t>
  </si>
  <si>
    <t>Tratamiento de la espasticidad con infiltración con toxina botulímica, grupos musculares, unilateral por grupo muscular.</t>
  </si>
  <si>
    <t>PC.C4.01</t>
  </si>
  <si>
    <t>PC.C4.02</t>
  </si>
  <si>
    <t>Extracción tumor partes blandas subaponeuróticos</t>
  </si>
  <si>
    <t>PC.C4.03</t>
  </si>
  <si>
    <t>Artrotomía de cadera</t>
  </si>
  <si>
    <t>PC.C4.04</t>
  </si>
  <si>
    <t>Tratamiento de la fractura de expuesta, sin tratamiento óseo definitivo</t>
  </si>
  <si>
    <t>PC.C5.01</t>
  </si>
  <si>
    <t>Tratamiento del foco osteomielítico, secuestrectomía, curetaje. Extracción cuerpo extraño en hueso, incluido material de osteosíntesis.</t>
  </si>
  <si>
    <t>PC.C5.02</t>
  </si>
  <si>
    <t>Sinovectomía de cadera</t>
  </si>
  <si>
    <t>PC.C5.03</t>
  </si>
  <si>
    <t>Toilette RTC infectado sin retiro de prótesis. No agudo</t>
  </si>
  <si>
    <t>PC.C5.04</t>
  </si>
  <si>
    <t>forage de cadera simple</t>
  </si>
  <si>
    <t>PC.C5.05</t>
  </si>
  <si>
    <t>Cuadriceplastia</t>
  </si>
  <si>
    <t>PC.C5.06</t>
  </si>
  <si>
    <t>Reducción abierto de luxación irreductible de cadera y/o RTC</t>
  </si>
  <si>
    <t>PC.C5.07</t>
  </si>
  <si>
    <t>Amputación</t>
  </si>
  <si>
    <t>PC.C5.08</t>
  </si>
  <si>
    <t>Artroscopía terapéutica de cadera</t>
  </si>
  <si>
    <t>PC.C6.01</t>
  </si>
  <si>
    <t>Reemplazo parcial de Cadera</t>
  </si>
  <si>
    <t>PC.C6.02</t>
  </si>
  <si>
    <t>Artrolisis de cadera: Queilectomía</t>
  </si>
  <si>
    <t>Forage de cadera simple + injerto óseo autologo</t>
  </si>
  <si>
    <t>PC.C7.01</t>
  </si>
  <si>
    <t>Osteosíntesis de Fémur (excepto cader)</t>
  </si>
  <si>
    <t>PC.C7.02</t>
  </si>
  <si>
    <t>Osteotomía de cadera o fémur distal (supracondilea) adultos</t>
  </si>
  <si>
    <t>PC.C7.03</t>
  </si>
  <si>
    <t>Alargamientos óseos</t>
  </si>
  <si>
    <t>PC.C7.04</t>
  </si>
  <si>
    <t>Fracturas peri protésicas sin revisión protésica</t>
  </si>
  <si>
    <t>PC.C7.05</t>
  </si>
  <si>
    <t>Osteosíntesis ala ilíaca o rama pubiana</t>
  </si>
  <si>
    <t>PC.C8.01</t>
  </si>
  <si>
    <t>Osteosíntesis macizo acetabular por única vía u osteosíntesis del arco anterior o posterior pélvico</t>
  </si>
  <si>
    <t>PC.C8.02</t>
  </si>
  <si>
    <t>Osteosíntesis de cadera o supra / intercondilea</t>
  </si>
  <si>
    <t>PC.C8.03</t>
  </si>
  <si>
    <t>Extracción prótesis de cadera. Girldestone</t>
  </si>
  <si>
    <t>PC.C8.04</t>
  </si>
  <si>
    <t xml:space="preserve">Artrodesis de cadera </t>
  </si>
  <si>
    <t>PC.C8.05</t>
  </si>
  <si>
    <t>Desarticulación</t>
  </si>
  <si>
    <t>PC.C8.06</t>
  </si>
  <si>
    <t>Osteotomías de pelvis</t>
  </si>
  <si>
    <t>PC.C8.07</t>
  </si>
  <si>
    <t>Artroplastía total de cadera</t>
  </si>
  <si>
    <t>PC.C8.08</t>
  </si>
  <si>
    <t>2do. Tiempo de reconversión protésica infectada sin reconstrucción ósea</t>
  </si>
  <si>
    <t>PC.C9.01</t>
  </si>
  <si>
    <t>Revisión protésica en un tiempo</t>
  </si>
  <si>
    <t>PC.C9.02</t>
  </si>
  <si>
    <t>Osteosíntesis luxofracturas de pelvis extraarticulares</t>
  </si>
  <si>
    <t>PC.C9.03</t>
  </si>
  <si>
    <t>Pseudoartrosis pelvis o fémur. Incluye Injerto</t>
  </si>
  <si>
    <t>PC.C9.04</t>
  </si>
  <si>
    <t>Fracrura perioprotésica con revisión de la prótesis</t>
  </si>
  <si>
    <t>PC.C9.05</t>
  </si>
  <si>
    <t>1er. Tiempo de reconversión protésica infectada + espaciador</t>
  </si>
  <si>
    <t>PC.C9.06</t>
  </si>
  <si>
    <t>2do. Tiempo de reconversión protésica infectada con reconstrucción con injerto de banco</t>
  </si>
  <si>
    <t>PC.C9.07</t>
  </si>
  <si>
    <t>RTC Primario en displastías de cadera con plásticas de cotilo con injerto óseo y/o acortamiento femoral.</t>
  </si>
  <si>
    <t>PC.C9.08</t>
  </si>
  <si>
    <t>Tratamiento de la Enfgermedad luxante de la Cadera. -Osteotomías correctivas pelvis - femur proximal.</t>
  </si>
  <si>
    <t>PC.C10.01</t>
  </si>
  <si>
    <t>Revisión RTC + plástica con injerto de banco</t>
  </si>
  <si>
    <t>PC.C10.02</t>
  </si>
  <si>
    <t>Amputación interileo abdominal</t>
  </si>
  <si>
    <t>PC.C10.03</t>
  </si>
  <si>
    <t>Reimplante de un miembro</t>
  </si>
  <si>
    <t>PC.C10.04</t>
  </si>
  <si>
    <t>Resección oncológica tumores malignos (óseos o partes blandas) que comprometan más de un compartimiento o involucre elementos vasculonerviosos y eventual reconstrucción con prótesis o injerto estructural de banco.</t>
  </si>
  <si>
    <t>COLUMNA VERTEBRAL (CO)</t>
  </si>
  <si>
    <t>CO.C0.01</t>
  </si>
  <si>
    <t>CO.C1.01</t>
  </si>
  <si>
    <t>Collar de yeso</t>
  </si>
  <si>
    <t>CO.C2.01</t>
  </si>
  <si>
    <t>Minerva de yeso</t>
  </si>
  <si>
    <t>CO.C2.02</t>
  </si>
  <si>
    <t>Corset de yeso. Corset de Risser</t>
  </si>
  <si>
    <t>CO.C2.03</t>
  </si>
  <si>
    <t>Tracción cefálica</t>
  </si>
  <si>
    <t>CO.C2.04</t>
  </si>
  <si>
    <t>Infiltración facetaria y/o sacroilíaca guiada por radioscopía o TAC</t>
  </si>
  <si>
    <t>CO.C2.05</t>
  </si>
  <si>
    <t>Drenaje y toilette de abceso superficial supra aponurótico</t>
  </si>
  <si>
    <t>CO.C2.06</t>
  </si>
  <si>
    <t>Curación herida post quirúrgica</t>
  </si>
  <si>
    <t>CO.C3.01</t>
  </si>
  <si>
    <t>Tracción cráneo-pelviana o cráneo-femoral</t>
  </si>
  <si>
    <t>CO.C3.02</t>
  </si>
  <si>
    <t>Hallo-chaleco- Halo Silla</t>
  </si>
  <si>
    <t>CO.C3.03</t>
  </si>
  <si>
    <t>CO.C3.04</t>
  </si>
  <si>
    <t>Bloqueo analgésico peridural y/o foraminal guiado por TAC o radioscopía</t>
  </si>
  <si>
    <t>CO.C4.01</t>
  </si>
  <si>
    <t>Biopsias a cielo abierto. Abordajes posteriores</t>
  </si>
  <si>
    <t>CO.C5.01</t>
  </si>
  <si>
    <t>Resecciones parciales óseas como único tratamiento: laminectomía, foraminectomía, apófisis transversas, fasectetomía, etc.</t>
  </si>
  <si>
    <t>CO.C5.02</t>
  </si>
  <si>
    <t>Extracción material de Osteosíntesis correspondiente hasta 4 (cuatro) niveles.</t>
  </si>
  <si>
    <t>CO.C5.03</t>
  </si>
  <si>
    <t>Toilette quirúrgica de infecciones, sin retiro de material de osteosíntesis</t>
  </si>
  <si>
    <t>CO.C5.04</t>
  </si>
  <si>
    <t>Biopsias a cielo abierto. Abordajes anteriores</t>
  </si>
  <si>
    <t>CO.C6.01</t>
  </si>
  <si>
    <t>Retiro de material de osteosíntesis correspondiente a 5 niveles o más</t>
  </si>
  <si>
    <t>CO.C6.02</t>
  </si>
  <si>
    <t>Toilette qurúrgica en infecciones con retiro de material de osteosíntesis.</t>
  </si>
  <si>
    <t>CO.C7.01</t>
  </si>
  <si>
    <t>Disectomía lumbar simple por vía posterior</t>
  </si>
  <si>
    <t>CO.C7.02</t>
  </si>
  <si>
    <t>Canal estrecho simple. Liberación sacudural de hasta 3 niveles sin instrumentación con o sin artrodesis simple</t>
  </si>
  <si>
    <t>CO.C7.03</t>
  </si>
  <si>
    <t>Epondilolisis. Espondilolistesis lumbosacra; artrodesis simple, no instrumentada</t>
  </si>
  <si>
    <t>CO.C7.04</t>
  </si>
  <si>
    <t>Artrodesis simple de columna cervical por vía posterior</t>
  </si>
  <si>
    <t>CO.C7.05</t>
  </si>
  <si>
    <t>Vertebroplastía y Costoplastía. Laminoplastía.</t>
  </si>
  <si>
    <t>CO.C8.01</t>
  </si>
  <si>
    <t>Disectomía lumbar + Artrodesis con instrumentación. Instrumentación hasta 3 niveles</t>
  </si>
  <si>
    <t>CO.C8.02</t>
  </si>
  <si>
    <t>Espondilolistesis Espondelolistesis, artrodesis instrumentada hasta 3 niveles</t>
  </si>
  <si>
    <t>CO.C8.03</t>
  </si>
  <si>
    <t>Canal estrecho degenerativo; liberación sacudural hasta 3 niveles más instrumentación. Recalibrado de canal</t>
  </si>
  <si>
    <t>CO.C8.04</t>
  </si>
  <si>
    <t>Inestabilidad postraumáticas y fracturas de columna cervical, dorsal y lumbar por vía posterior de con instrumentación de hasta 4 niveles. Con o sín lesión duramadre.</t>
  </si>
  <si>
    <t>CO.C8.05</t>
  </si>
  <si>
    <t>Disectomía cervical por vía anterior. Con o sin instrumentación.</t>
  </si>
  <si>
    <t>CO.C8.06</t>
  </si>
  <si>
    <t>Pseudoartrosis a cualquier nivel, sin retiro ni cambio de instrumentación.</t>
  </si>
  <si>
    <t>CO.C8.07</t>
  </si>
  <si>
    <t>Discectomía cervical-dorsal por abordajes posteriores con o sin instrumentación</t>
  </si>
  <si>
    <t>CO.C8.08</t>
  </si>
  <si>
    <t>Artrodesis simple de columna dorsal por vía anterior</t>
  </si>
  <si>
    <t>CO.C8.09</t>
  </si>
  <si>
    <t>Canal estrecho cervical: liberación medular por anterior y artrodesis instrumentada hasta 3 niveles</t>
  </si>
  <si>
    <t>CO.C8.10</t>
  </si>
  <si>
    <t>Artrodesis circunferencial de 360°, por posterior, de 1 nivel con o sin colocación de PLIF - TLIF</t>
  </si>
  <si>
    <t>CO.C9.01</t>
  </si>
  <si>
    <t>Canal estrecho lumbar degenerativo: liberación sacodural de 4 o más niveles, mas instrumentación</t>
  </si>
  <si>
    <t>CO.C9.02</t>
  </si>
  <si>
    <t>Espondiolisis, Espondiolistesis lumbar, artrodesis instrumentada de 4 niveles o mas</t>
  </si>
  <si>
    <t>CO.C9.03</t>
  </si>
  <si>
    <t>Disectomía cervical / dorsal por vía anterior y posterior. Costotransversectomía</t>
  </si>
  <si>
    <t>CO.C9.04</t>
  </si>
  <si>
    <t>Disectomía lumbar / dorsal endoscópica video asistida</t>
  </si>
  <si>
    <t>CO.C9.05</t>
  </si>
  <si>
    <t>Laminoplastía cervical, con o sin instrumentación</t>
  </si>
  <si>
    <t>CO.C9.06</t>
  </si>
  <si>
    <t xml:space="preserve">Artrodesis cervical anterior con instrumentación </t>
  </si>
  <si>
    <t>CO.C9.07</t>
  </si>
  <si>
    <t>Toracoscopía; artrodesis</t>
  </si>
  <si>
    <t>CO.C9.08</t>
  </si>
  <si>
    <t>Luxofracturas cervicales, dorsales y lumbares. Estabilización instrumentada por vía anterior</t>
  </si>
  <si>
    <t>CO.C9.09</t>
  </si>
  <si>
    <t>Fracturas cervicales, dorsales y lumbares. Artrodesis e instrumentación por vía posterior, de 5 niveles o mayor. Con o sin lesión de duramadre</t>
  </si>
  <si>
    <t>CO.C9.10</t>
  </si>
  <si>
    <t>Artrodesis lumbar anterior con y sin instrumentación</t>
  </si>
  <si>
    <t>CO.C9.11</t>
  </si>
  <si>
    <t>Artrodesis 360° en 1 o más niveles por vía posterior</t>
  </si>
  <si>
    <t>CO.C9.12</t>
  </si>
  <si>
    <t>Artrodesis instrumentada de columna dorsal por vía anterior</t>
  </si>
  <si>
    <t>CO.C9.13</t>
  </si>
  <si>
    <t>Canal estrecho cervical: liberación medular por anterior y artrodesis instrumentada de 3 niveles o mayor</t>
  </si>
  <si>
    <t>CO.C9.14</t>
  </si>
  <si>
    <t>Artrodesis lumbar anterior-disectomía hasta 1 nivel</t>
  </si>
  <si>
    <t>CO.C9.15</t>
  </si>
  <si>
    <t>Artrodesis circunferencial de 360°, por posterior, de 2 niveles o más, con o sin colocación de PLIF - TLIF</t>
  </si>
  <si>
    <t>CO.C9.16</t>
  </si>
  <si>
    <t>Reemplazo discal protésico</t>
  </si>
  <si>
    <t>CO.C9.17</t>
  </si>
  <si>
    <t>Artroplastía distal</t>
  </si>
  <si>
    <t>CO.C10.01</t>
  </si>
  <si>
    <t>Malformaciones congénitas de columna: tratamiento quirúrgico</t>
  </si>
  <si>
    <t>CO.C10.02</t>
  </si>
  <si>
    <t>Pseudoartrosis a cualquier nivel con retiro de instrumentación rota y nueva instrumentación</t>
  </si>
  <si>
    <t>Complejidad 12</t>
  </si>
  <si>
    <t>CO.C12.01</t>
  </si>
  <si>
    <t>Tumores Vertebrales (resección oncológica con o sin osteosíntesis mas Artrodesis) Por vía anterior y posterior</t>
  </si>
  <si>
    <t>CO.C12.02</t>
  </si>
  <si>
    <t>Escoliosis lordosis, cifosis. Corrección quirúrgica por vía anterior o posterior. Osteotomía de columna.</t>
  </si>
  <si>
    <t>Nomenclador Aranceles Infectología</t>
  </si>
  <si>
    <t>Consulta ambulatoria 1° vez</t>
  </si>
  <si>
    <t>Consulta ambulatoria seguimiento</t>
  </si>
  <si>
    <t>Interconsulta paciente internado 1° vez</t>
  </si>
  <si>
    <t>Interconsulta paciente internado seguimiento</t>
  </si>
  <si>
    <t>Nomenclador Aranceles Control de Infecciones</t>
  </si>
  <si>
    <t>Control de Infecciones en Centro de Hemodiálisis</t>
  </si>
  <si>
    <t>Control de Infecciones y seguimiento de pacientes en Unidades Críticas (cada 10 camas)</t>
  </si>
  <si>
    <t>Control de Infecciones en entidad sanatorial que incluya internación general y Quirófano</t>
  </si>
  <si>
    <t>Puesta en marcha control de infecciones en institución ambulatoria</t>
  </si>
  <si>
    <t>TRATAMIENTO DE REPRODUCCION</t>
  </si>
  <si>
    <t>IUI (INSEMINACION INTRA UTERINA)</t>
  </si>
  <si>
    <t>FIV / ICSI</t>
  </si>
  <si>
    <t>OVODONACION</t>
  </si>
  <si>
    <t>DESCONGELACION EMBRIONES</t>
  </si>
  <si>
    <t>DESCONGELACION DE OVULO</t>
  </si>
  <si>
    <t>SEMEN REPROBANK</t>
  </si>
  <si>
    <t>OVODONACION + BANCO DE SEMEN</t>
  </si>
  <si>
    <t>MODULOS DE PARTO Y CESAREA PARA INSTITUCIONES SIN TERAPIA NEONATAL</t>
  </si>
  <si>
    <t>PARTO:</t>
  </si>
  <si>
    <t>Incluye : Honorarios especialista. Derechos y Pensión hasta 3 dias. Atención del recién nacido, Rh- grupo sanguíneo y coombs. Medicamentos, descartables. Habitación compartida.</t>
  </si>
  <si>
    <t>Excluye: Transfusiones, Eih, descartables de transfusión. Días fuera de módulo, complicaciones maternas. Otros análisis de laboratorio, Ecg, anatomía patológica, partogamma. El Modulo no incluye el tratamiento de otras patologías. Honorarios Anestesista</t>
  </si>
  <si>
    <t>CESAREA:</t>
  </si>
  <si>
    <t>Incluye: Honorarios especialista. Derechos y pensión hasta 3 días. Atención del recién nacido. Rh-grupo sanguíneo y coombs, habitación compartida, Medicamentos y descartables.</t>
  </si>
  <si>
    <t>Excluye: Días fuera de modulo, complicaciones maternas , transfusiones, eih, descartables de transfusión otros análisis de laboratorio, ecg,  anatomía patológica etc.  Honorarios de anestesista - partogamma  ,practicas de alta complejidad,  el modulo no incluye el tratamiento de otras patologías. Internación del recién nacido en neo.</t>
  </si>
  <si>
    <t>GINECOLOGÍA</t>
  </si>
  <si>
    <t>PRÁCTICA</t>
  </si>
  <si>
    <t>22.01.01</t>
  </si>
  <si>
    <t>Colposcopía</t>
  </si>
  <si>
    <t>22.02.02</t>
  </si>
  <si>
    <t xml:space="preserve">OPERACIONES EN GINECOLOGIA </t>
  </si>
  <si>
    <t xml:space="preserve">COMPLEJIDAD </t>
  </si>
  <si>
    <t xml:space="preserve">UNIDAD DE GASTO </t>
  </si>
  <si>
    <t>Drenaje de absceso anexial por vía abdominal</t>
  </si>
  <si>
    <t>Resección cuneiforme de ovarios. Extirpación de ovario. Ooforoplastia</t>
  </si>
  <si>
    <t>(implantación de ovario en útero). Ooforosalpingectomía. Salpingostomía. Uni o bilaterales</t>
  </si>
  <si>
    <t>Salpingectomía y/o ooforectomía</t>
  </si>
  <si>
    <t>Salpingolisis</t>
  </si>
  <si>
    <t>Quistectomía uni o bilateral</t>
  </si>
  <si>
    <t>Salpingoplastía uni o bilateral</t>
  </si>
  <si>
    <t>Laparoscopia diagnostica y/o quirurgica en ovario y/o trompas de falopio</t>
  </si>
  <si>
    <t>OPERACIONES EN EL UTERO</t>
  </si>
  <si>
    <t>Escisión local de lesión de cuello (pólipo), electrocoagulación de cuello o cauterización química</t>
  </si>
  <si>
    <t>Biopsia de cuello</t>
  </si>
  <si>
    <t>Raspado uterino diagnóstico, con o sin biopsia de cuello o aspiración endometrial para citología</t>
  </si>
  <si>
    <t>Miomectomía vaginal (mioma-nacens)</t>
  </si>
  <si>
    <t>Corrección quirúrgica de inversión uterina por vía abdominal, histeropexia</t>
  </si>
  <si>
    <t>Amputación de cuello, traquelectomía, traqueloplastía (fuera de parto)</t>
  </si>
  <si>
    <t>Histerectomía con o sin anexectomía, por vía laparoscopica</t>
  </si>
  <si>
    <t>Histerectomía radical: colpoanexohisterectomía total ampliada (Werthein o de Meigs)</t>
  </si>
  <si>
    <t>Exenteración pelviana (operación de Brunschwig total, anterior o posterior). No incluye</t>
  </si>
  <si>
    <t>Histeroscopia diagnostica</t>
  </si>
  <si>
    <t>Histeroscopia quirurgica</t>
  </si>
  <si>
    <t>OPERACIONES EN VAGINA, VULVA Y PERINE</t>
  </si>
  <si>
    <t>Biopsia de vagina. Punción de vagina (diagnóstica, exploradora). Punción de fondo de saco de</t>
  </si>
  <si>
    <t>Douglas. Biopsia de vulva</t>
  </si>
  <si>
    <t>Himenotomía. Incisión y drenaje de vulva, glándula de Bartholino,Glándulas de Skene</t>
  </si>
  <si>
    <t>Escisión de labios mayores, labios menores, de glándulas de Bartholino,de glándulas de Skene,</t>
  </si>
  <si>
    <t xml:space="preserve">Colporrafia anterior y/o posterior, con o sin amputación de cuello, con o sin corrección de </t>
  </si>
  <si>
    <t>retroversión uterina, con o sin perineorrafia. Incluye tratamiento de la incontinencia de orina</t>
  </si>
  <si>
    <t xml:space="preserve">Fístula vesicovaginal  </t>
  </si>
  <si>
    <t xml:space="preserve">Fístula rectovaginal  </t>
  </si>
  <si>
    <t>OPERACIONES OBSTETRICAS</t>
  </si>
  <si>
    <t>Cerclaje profiláctico</t>
  </si>
  <si>
    <t xml:space="preserve">Ceclaje de rescate </t>
  </si>
  <si>
    <t>Histerectomía subtotal puerperal</t>
  </si>
  <si>
    <t>Histerectomía total puerperal</t>
  </si>
  <si>
    <t>Raspado uterino 1° trimestre</t>
  </si>
  <si>
    <t>Reparación uterina post rotura intraparto</t>
  </si>
  <si>
    <t>Alumbramiento manual como única práctica</t>
  </si>
  <si>
    <t>Cirugía conservadora de útero post- acretismo</t>
  </si>
  <si>
    <t>Histrectomía puerperal post- acretismo</t>
  </si>
  <si>
    <t>Linfaadenectomia Inguinal o Pelviana como unica practica</t>
  </si>
  <si>
    <t>OPERACIONES EN LA MAMA</t>
  </si>
  <si>
    <t>Mastectomía radical (resección de ambos pectorales y vaciamiento axilar).</t>
  </si>
  <si>
    <t>Mastectomía total conservando pectorales y vaciamiento axilart y/o ganglio centinela</t>
  </si>
  <si>
    <t>Cuadrantectomía o tumorectomía con vaciamiento axilar o ganglio centinela</t>
  </si>
  <si>
    <t>Mastectomía total con o sin conservación de piel</t>
  </si>
  <si>
    <t>Mastectomía subcutánea (adenomastectomía)</t>
  </si>
  <si>
    <t>Cuadrantectomía o biopsia sectorial</t>
  </si>
  <si>
    <t>Escisión de lesión de mama para biopsia</t>
  </si>
  <si>
    <t>Punción de quiste o punción biopsia citológica o histológica</t>
  </si>
  <si>
    <t>Resección de nódulo cutáneo</t>
  </si>
  <si>
    <t>Biopsia radioquirúrgica, se suma el 100% de este codigo a la Cuadrantectomia</t>
  </si>
  <si>
    <t>Tratamiento de la ginecomastia, uni o bilateral</t>
  </si>
  <si>
    <t>Reconstrucción mamaria con colgajos miocutáneo del dorsal ancho</t>
  </si>
  <si>
    <t>Linfadenectomía axilar o ganglio centinela como única operación</t>
  </si>
  <si>
    <t xml:space="preserve">UNIDADES QUIRURGICAS SEGÚN NIVEL DE COMPLEJIDAD </t>
  </si>
  <si>
    <t>Pesos</t>
  </si>
  <si>
    <r>
      <t xml:space="preserve">NIVEL 1 = </t>
    </r>
    <r>
      <rPr>
        <b/>
        <sz val="12"/>
        <rFont val="Arial"/>
        <family val="2"/>
      </rPr>
      <t>180</t>
    </r>
  </si>
  <si>
    <r>
      <t>NIVEL 2 =</t>
    </r>
    <r>
      <rPr>
        <b/>
        <sz val="12"/>
        <rFont val="Arial"/>
        <family val="2"/>
      </rPr>
      <t xml:space="preserve"> 600</t>
    </r>
  </si>
  <si>
    <r>
      <t xml:space="preserve">NIVEL 3 = </t>
    </r>
    <r>
      <rPr>
        <b/>
        <sz val="12"/>
        <rFont val="Arial"/>
        <family val="2"/>
      </rPr>
      <t>900</t>
    </r>
  </si>
  <si>
    <r>
      <t xml:space="preserve">NIVEL 4 = </t>
    </r>
    <r>
      <rPr>
        <b/>
        <sz val="12"/>
        <rFont val="Arial"/>
        <family val="2"/>
      </rPr>
      <t>1200</t>
    </r>
  </si>
  <si>
    <r>
      <t xml:space="preserve">NIVEL 5 = </t>
    </r>
    <r>
      <rPr>
        <b/>
        <sz val="12"/>
        <rFont val="Arial"/>
        <family val="2"/>
      </rPr>
      <t>1800</t>
    </r>
  </si>
  <si>
    <r>
      <t xml:space="preserve">NIVEL 6 = </t>
    </r>
    <r>
      <rPr>
        <b/>
        <sz val="12"/>
        <rFont val="Arial"/>
        <family val="2"/>
      </rPr>
      <t>2250</t>
    </r>
  </si>
  <si>
    <r>
      <t xml:space="preserve">NIVEL 7 = </t>
    </r>
    <r>
      <rPr>
        <b/>
        <sz val="12"/>
        <rFont val="Arial"/>
        <family val="2"/>
      </rPr>
      <t>2700</t>
    </r>
  </si>
  <si>
    <t>A PARTIR DEL NIVEL 3, LOS VALORES INCLUYEN HONORARIOS DE AYUDANTES</t>
  </si>
  <si>
    <t>Hospital de Día</t>
  </si>
  <si>
    <t>65%del día Pensión</t>
  </si>
  <si>
    <t>Densitometría Osea 1 región 34.01.09</t>
  </si>
  <si>
    <t>Densitometría Osea 2 regiones  34.01.10</t>
  </si>
  <si>
    <t xml:space="preserve">Módulo de Tratamiento Kinesiológico en Internaciones Clínicas Adultos , Pediátricas  y Terapias Pediátricas : Código: 25.01.01 -25.01.02 </t>
  </si>
  <si>
    <t xml:space="preserve">  Incluye</t>
  </si>
  <si>
    <t xml:space="preserve">   La utilización de todos los recursos profesionales y tecnológicos de los que dispone el Kinesiólogo para el desarrollo de su tarea (Láser, Magneto,Infrarrojo, Onda Corta, Rehabilitación Computacional,etc.). </t>
  </si>
  <si>
    <t xml:space="preserve"> Excluye</t>
  </si>
  <si>
    <t>Prestaciones nomencladas o no de la Especialidad</t>
  </si>
  <si>
    <t>Los Valores no incluyen IVA</t>
  </si>
  <si>
    <t>10. Toilette de herida quirúrgica</t>
  </si>
  <si>
    <t xml:space="preserve">20. Cifoplastia </t>
  </si>
  <si>
    <t>18. Estabilización del raquis Cervical sub-axial con instrumentación vía posterior, ya sea con tornillos de masa lateral (Magerl), marcos y alambrados sublaminares o lazos cervicales</t>
  </si>
  <si>
    <t>19. Estabilización del raquis Cervical dorsal y lumbar  con instrumentación vía posterior, ya sea con tornillos transpediculares o marcos y alambrados sublaminares hasta 4 niveles (si es parte de un procedimiento combinado anterior- posteriro para estabilización espinal se facturará el procedimiento anterior por separado.</t>
  </si>
  <si>
    <t>20. Abordaje lateral estracavitario para discectomías o corpectomías dorsales</t>
  </si>
  <si>
    <t>21. Tratamiento de la Siringomielia , Siringobulbia , con o sin shunt</t>
  </si>
  <si>
    <t>22. Diastematomielia cervical o dorsal</t>
  </si>
  <si>
    <t>23. Tumores intradurales extramedulares del raquis</t>
  </si>
  <si>
    <t>24. Reconstrucción de la fosa posterior para Anold Chiari</t>
  </si>
  <si>
    <t>25. Estimulador vagal</t>
  </si>
  <si>
    <t>26. Tratamiento quirúrgico del Plexo Braquial</t>
  </si>
  <si>
    <t>27. Colocacion de eledtrodos espinales para prueba de estimulación medular por vía epidural</t>
  </si>
  <si>
    <t>2. Aneurisma cerebrales de cualquier tipo y localización – clipado (se adiciona el 50 % en caso de aneurismas múltiples)</t>
  </si>
  <si>
    <t>3. Aneurismas cerebrales de cualquier tipo y localización- por vía endovascular ( Los restantes procedimientos se realizan a un equivalente de 100 UN )</t>
  </si>
  <si>
    <t>6. Malformaciones arteriovenosas cerebrales o medulares por vía endovascular ( Los restantes procedimientos se realizan a un equivalente de 100 UN )</t>
  </si>
  <si>
    <t>11. Tumores u otra patología intramedular o de cola de caballo</t>
  </si>
  <si>
    <t xml:space="preserve">12. Abordaje anteriores a la columna dorsal o lumbar con o sin fijacion protésica; incluye las técnicas ALIF,OLIF Y XLIF, (no incluye honorarios del cirujano general) Hay que aclarar que si es parte de un procedimiento combinado anterior-posterior para estabilización espinal se facturará el procedimiento posterior por separado </t>
  </si>
  <si>
    <t xml:space="preserve">13. Estabilización del raquis dorsal o lumbar en mas de 4 niveles </t>
  </si>
  <si>
    <t xml:space="preserve">14. Corrección de disbalance sagital por osteotomía de sustracción pedicular u osteotomías de Smith-Petersen o Ponte míltiples, etc; incluye la estabilización del raquis dorsal o lumbar  </t>
  </si>
  <si>
    <t>15. Tratamiento quirúrgico de la Escoliosis idiopática del Adolescente</t>
  </si>
  <si>
    <t xml:space="preserve">16. Corpectomías lumbares totales o subtotales por vía posterior con estabilización del raquis </t>
  </si>
  <si>
    <t xml:space="preserve">17. Sacrectomías subtotales (conconservación de hasta el 50% de la articulación sacroilíaca) por cordomas u otros tumores </t>
  </si>
  <si>
    <t xml:space="preserve">18. Reducción de espondilolistesis de alto grado </t>
  </si>
  <si>
    <t>19. Fijación Occipitocervical</t>
  </si>
  <si>
    <t>20. Artrodesis C1- C2 con tornillos por técnica de Harms o Magerl</t>
  </si>
  <si>
    <t>21. Corrección de cifosis cervical por osteotomías nivel 3,4 y 5</t>
  </si>
  <si>
    <t>22. Microdiscectomia dorsal</t>
  </si>
  <si>
    <t>23. Cirugía con Técnicas Estereotaxicas</t>
  </si>
  <si>
    <t>24. Implante de Electrodos profundos por medios esterotaxicos</t>
  </si>
  <si>
    <t>25. Cirugía del Parkinson (Lesión por Radiofrecuencia)</t>
  </si>
  <si>
    <t>26. Cirugía del Parkinson (Colocación de Estimuladores (Si se coloca bilateralmente se incrementa en un BU %)</t>
  </si>
  <si>
    <t>27. Cirugía de la epilepsia</t>
  </si>
  <si>
    <t>28. Braquiterapia en los tumores cerebrales</t>
  </si>
  <si>
    <t>4. Escoliosis degenerativa con fijación toraco-ilíaca (incluye osteotomías para corrección de disbalance sagital)</t>
  </si>
  <si>
    <t>5. Sacretomías total con estabilización lumbo-ilíaca</t>
  </si>
  <si>
    <t xml:space="preserve">6. Osteotomías de Sustracción  Pedicular Cervicales </t>
  </si>
  <si>
    <r>
      <rPr>
        <b/>
        <u val="single"/>
        <sz val="11"/>
        <rFont val="Arial"/>
        <family val="2"/>
      </rPr>
      <t>GENERALIDADES</t>
    </r>
    <r>
      <rPr>
        <u val="single"/>
        <sz val="11"/>
        <rFont val="Arial"/>
        <family val="2"/>
      </rPr>
      <t>:</t>
    </r>
    <r>
      <rPr>
        <sz val="11"/>
        <rFont val="Arial"/>
        <family val="2"/>
      </rPr>
      <t xml:space="preserve"> Los valores presentados incluyen solo el Gasto Quirúrgico y los Honorarios del Neurocirujano y dos ayudantes Patología múltiple: 50% de recargo.  Punción lumbar 15 U . N</t>
    </r>
  </si>
  <si>
    <t>Galeno Quirúrgico: $5,20</t>
  </si>
  <si>
    <t>Gasto Quirurgico: $15,50</t>
  </si>
  <si>
    <t>UNIDADES GASTOS</t>
  </si>
  <si>
    <t>NIVELES COMPLJ. QUIRURGICA</t>
  </si>
  <si>
    <t>.Honorarios equipo quirurgico (Asociacion Sanjuanina de Cirujanos)</t>
  </si>
  <si>
    <t>.Suturas mecanicas</t>
  </si>
  <si>
    <t>CONSULTA GINECOLOGICA</t>
  </si>
  <si>
    <t xml:space="preserve">ECOGRAFIA TRANSVAGINAL </t>
  </si>
  <si>
    <t>ECOGRAFIAS NOMENCLADAS ABDOMINAL</t>
  </si>
  <si>
    <t>ECOGRAFIA PROSTATICA CON TRANSDUCTOR RECTAL</t>
  </si>
  <si>
    <t>ECO DOPPLER POR UNIDAD</t>
  </si>
  <si>
    <t>PUNCION</t>
  </si>
  <si>
    <t>SONOHISTEROGRAFIA CON GASTOS</t>
  </si>
  <si>
    <t>MONITOREO ECOGRAFICO OVULACION</t>
  </si>
  <si>
    <t>TRATAMIENTO</t>
  </si>
  <si>
    <t>Incluye: Monitoreo ecografico de la estimulacion - guia medica - honorarios medicos</t>
  </si>
  <si>
    <t>Honorarios y gastos de laboratorio - cánula</t>
  </si>
  <si>
    <t>Excluye: Medicacion y Honorarios de anestesia opcional</t>
  </si>
  <si>
    <t>Honorarios y gastos de laboratorio de Reproduccion Asistida</t>
  </si>
  <si>
    <t>Excluye: Medicacion y Honorarios de anestesia</t>
  </si>
  <si>
    <r>
      <t xml:space="preserve">Procedimiento cumplido incluyendo transferencia exitosa o no </t>
    </r>
    <r>
      <rPr>
        <b/>
        <sz val="10"/>
        <color indexed="8"/>
        <rFont val="Arial"/>
        <family val="2"/>
      </rPr>
      <t>100%</t>
    </r>
    <r>
      <rPr>
        <sz val="10"/>
        <color indexed="8"/>
        <rFont val="Arial"/>
        <family val="2"/>
      </rPr>
      <t xml:space="preserve">  - Procedimento cumplido hasta la punción Folicular (fracaso de la respuesta ovarica sin pución Folicular) </t>
    </r>
    <r>
      <rPr>
        <b/>
        <sz val="10"/>
        <color indexed="8"/>
        <rFont val="Arial"/>
        <family val="2"/>
      </rPr>
      <t>50%</t>
    </r>
    <r>
      <rPr>
        <sz val="10"/>
        <color indexed="8"/>
        <rFont val="Arial"/>
        <family val="2"/>
      </rPr>
      <t xml:space="preserve"> - Procedimiento cumplido incluyendo laboratorio de fecundación Invitro con o sin obtención de embriones sin transferencia embrionaria </t>
    </r>
    <r>
      <rPr>
        <b/>
        <sz val="10"/>
        <color indexed="8"/>
        <rFont val="Arial"/>
        <family val="2"/>
      </rPr>
      <t>80%</t>
    </r>
    <r>
      <rPr>
        <sz val="10"/>
        <color indexed="8"/>
        <rFont val="Arial"/>
        <family val="2"/>
      </rPr>
      <t xml:space="preserve"> </t>
    </r>
  </si>
  <si>
    <r>
      <rPr>
        <b/>
        <sz val="10"/>
        <rFont val="Arial"/>
        <family val="2"/>
      </rPr>
      <t>Incluye</t>
    </r>
    <r>
      <rPr>
        <sz val="10"/>
        <rFont val="Arial"/>
        <family val="2"/>
      </rPr>
      <t>: Monitoreo Ecografico de la estimulacion - Guia Medica - Honorarios Medicos - Honorarios y Gastos de Laboratorio de Reproduccion Asistida - Pension Gastos Sanatoriales de puncion ovarica y transferencia embrionaria</t>
    </r>
  </si>
  <si>
    <r>
      <rPr>
        <b/>
        <sz val="10"/>
        <rFont val="Arial"/>
        <family val="2"/>
      </rPr>
      <t>Excluye</t>
    </r>
    <r>
      <rPr>
        <sz val="10"/>
        <rFont val="Arial"/>
        <family val="2"/>
      </rPr>
      <t>: Medicacion y Honorarios de Anestesia</t>
    </r>
  </si>
  <si>
    <t>CRIOPRESERVACION DE OVULOS</t>
  </si>
  <si>
    <t>CRIOPRESERVACION DE EMBRIONES</t>
  </si>
  <si>
    <t>CRIOPRESERVACION DE SEMEN</t>
  </si>
  <si>
    <t>MANTENIMIENTO NL ANUAL</t>
  </si>
  <si>
    <t>Vigencia: 01/03/2016 - 31/08/2016</t>
  </si>
  <si>
    <t>Consulta  para Clinicos y Pediatras  (Certificados)</t>
  </si>
  <si>
    <t xml:space="preserve">Galeno Quirúrgico  </t>
  </si>
  <si>
    <t>N.ES</t>
  </si>
  <si>
    <t>Gasto Quirúrgico en Consultorio</t>
  </si>
  <si>
    <t>30 Uidades Gastos</t>
  </si>
  <si>
    <t>U. Galeno: $ 4.99</t>
  </si>
  <si>
    <t>U.Gto.: $ 15.50</t>
  </si>
  <si>
    <t>Modulo de Rehabilitación Piso Pelvico ( 5 Sesiones)</t>
  </si>
  <si>
    <t>Modulo de Rehabilitación Piso Pelvico por Sesión</t>
  </si>
  <si>
    <t>Papanicolau   -Toma de muesta y Cepillado Endovascular</t>
  </si>
  <si>
    <t xml:space="preserve">Videocolposcopía </t>
  </si>
  <si>
    <t>Curaciones Pos quirúrgicas</t>
  </si>
  <si>
    <t>36.01.03</t>
  </si>
  <si>
    <t>Colocación Sonda Vesical</t>
  </si>
  <si>
    <t xml:space="preserve">PRACTICAS INVASIVAS AMBULATORIAS </t>
  </si>
  <si>
    <r>
      <t xml:space="preserve">Colocación de DIU,SIU (DIU Hormonal ) o Implante Subdérmico </t>
    </r>
    <r>
      <rPr>
        <b/>
        <sz val="10"/>
        <rFont val="Arial"/>
        <family val="2"/>
      </rPr>
      <t>( Escluye: Dispositivo)</t>
    </r>
  </si>
  <si>
    <t>Extraccion de DIU,SIU (DIU Hormonal ) o Implante Subdérmico</t>
  </si>
  <si>
    <t xml:space="preserve">Biopsia de cuello - Bajo Anestesia </t>
  </si>
  <si>
    <r>
      <t xml:space="preserve">Colocación de DIU,SIU (DIU Hormonal ) o Implante Subdérmico  - Bajo Anestesia  </t>
    </r>
    <r>
      <rPr>
        <b/>
        <sz val="10"/>
        <rFont val="Arial"/>
        <family val="2"/>
      </rPr>
      <t xml:space="preserve"> Excluye: Dispositivo </t>
    </r>
  </si>
  <si>
    <t>OPERACIONES UROGINECOLOGICAS</t>
  </si>
  <si>
    <t>Icontinencia de orina (No incluye protesis )- Códigos admitidos unicamente para especialistas Uroginecólogo</t>
  </si>
  <si>
    <t>Prolapso Anterior - Códigos admitidos unicamente para especialistas Uroginecólogo</t>
  </si>
  <si>
    <t>Prolapso Posterior - Códigos admitidos unicamente para especialistas Uroginecólogo</t>
  </si>
  <si>
    <t>Prolapso Completo - Códigos admitidos unicamente para especialistas Uroginecólogo</t>
  </si>
  <si>
    <t>Fistula Vesico Vaginal o Uterina - Códigos admitidos unicamente para especialistas Uroginecólogo</t>
  </si>
  <si>
    <t>5x2</t>
  </si>
  <si>
    <t>1.11. ANEXO XIII - ALERGIA E INMUNOLOGÍA</t>
  </si>
  <si>
    <t>7.  VALORES NEUROQUIRÚRGICOS</t>
  </si>
  <si>
    <t>8. VALORES CIRUGÍA GENERAL</t>
  </si>
  <si>
    <t>9. VALORES CIRUGÍA PEDIÁTRICA</t>
  </si>
  <si>
    <t>10. VALORES DERMATOLOGÍA</t>
  </si>
  <si>
    <t>11. VALORES CIRUGÍA REPARADORA</t>
  </si>
  <si>
    <t>12 VALORES TRAUMATOLOGÍA</t>
  </si>
  <si>
    <t>13 VALORES NUTRICIÓN</t>
  </si>
  <si>
    <t>14. VALORES ELECTROFISIOLOGIA</t>
  </si>
  <si>
    <t>15. VALORES CIRUGIA MAXILOFACIAL</t>
  </si>
  <si>
    <t>16. VALORES CIRUGIA BARIATRICA</t>
  </si>
  <si>
    <t>17. VALORES FLEBOLOGÍA</t>
  </si>
  <si>
    <t xml:space="preserve">18. VALORES FONOAUDIOLOGIA </t>
  </si>
  <si>
    <t xml:space="preserve">19. VALORES PSICOLOGIA </t>
  </si>
  <si>
    <t xml:space="preserve">20. VALORES TERAPIA FISICA </t>
  </si>
  <si>
    <t xml:space="preserve">21. VALORES INFECTOLOGIA </t>
  </si>
  <si>
    <t>22. VALORES TRATAMIENTO DE REPRODUCCION</t>
  </si>
  <si>
    <t xml:space="preserve">23. VALORES GINECOLOGIA </t>
  </si>
  <si>
    <t xml:space="preserve">3.VALORES OFTALMOLOGIA </t>
  </si>
  <si>
    <t>4. VALORES O.R.L.</t>
  </si>
  <si>
    <t xml:space="preserve">5.VALORES UROLOGIA </t>
  </si>
  <si>
    <t>6.  VALORES CIRUGÍA CARDIOVASCULAR PERIFÉRICA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</si>
</sst>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C0A]\ #,##0.00"/>
    <numFmt numFmtId="183" formatCode="[$$-2C0A]\ #.##0.00"/>
    <numFmt numFmtId="184" formatCode="&quot;$&quot;\ #,##0.00"/>
    <numFmt numFmtId="185" formatCode="_(&quot;$&quot;* #,##0.00_);_(&quot;$&quot;* \(#,##0.00\);_(&quot;$&quot;* &quot;-&quot;??_);_(@_)"/>
    <numFmt numFmtId="186" formatCode="[$$-2C0A]\ #,##0.00;[$$-2C0A]\ \-#,##0.00"/>
    <numFmt numFmtId="187" formatCode="[$$-2C0A]\ #,##0"/>
    <numFmt numFmtId="188" formatCode="#,##0_ ;\-#,##0\ "/>
    <numFmt numFmtId="189" formatCode="[$$-2C0A]\ #.00"/>
    <numFmt numFmtId="190" formatCode="[$$-2C0A]\ #.##0.00;[$$-2C0A]\ \-#.##0.00"/>
    <numFmt numFmtId="191" formatCode="&quot;$&quot;#.##0.00"/>
    <numFmt numFmtId="192" formatCode="_ &quot;$ &quot;* #,##0.00_ ;_ &quot;$ &quot;* \-#,##0.00_ ;_ &quot;$ &quot;* \-??_ ;_ @_ "/>
    <numFmt numFmtId="193" formatCode="&quot;$&quot;\ #.##0.00;[Red]&quot;$&quot;\ \-#.##0.00"/>
    <numFmt numFmtId="194" formatCode="&quot;$&quot;\ #.##0.00"/>
    <numFmt numFmtId="195" formatCode="&quot;$&quot;\ 0.00"/>
    <numFmt numFmtId="196" formatCode="&quot;$ &quot;#,##0.00"/>
    <numFmt numFmtId="197" formatCode="&quot;$&quot;#,##0.00"/>
    <numFmt numFmtId="198" formatCode="#,##0_);\-#,##0"/>
    <numFmt numFmtId="199" formatCode="#,##0.00_);\-#,##0.00"/>
    <numFmt numFmtId="200" formatCode="_ [$$-2C0A]\ * #,##0.00_ ;_ [$$-2C0A]\ * \-#,##0.00_ ;_ [$$-2C0A]\ * &quot;-&quot;??_ ;_ @_ "/>
    <numFmt numFmtId="201" formatCode="#,##0\ &quot;€&quot;"/>
    <numFmt numFmtId="202" formatCode="#,##0.0"/>
    <numFmt numFmtId="203" formatCode="[$-2C0A]dddd\,\ dd&quot; de &quot;mmmm&quot; de &quot;yyyy"/>
    <numFmt numFmtId="204" formatCode="&quot;$&quot;\ \}0.00"/>
    <numFmt numFmtId="205" formatCode="&quot;$ &quot;0.00"/>
    <numFmt numFmtId="206" formatCode="\$#,##0.00"/>
    <numFmt numFmtId="207" formatCode="[$$-2C0A]#,##0.00"/>
  </numFmts>
  <fonts count="108">
    <font>
      <sz val="10"/>
      <name val="Arial"/>
      <family val="0"/>
    </font>
    <font>
      <b/>
      <u val="single"/>
      <sz val="12"/>
      <name val="Arial"/>
      <family val="2"/>
    </font>
    <font>
      <b/>
      <sz val="10"/>
      <name val="Arial"/>
      <family val="2"/>
    </font>
    <font>
      <sz val="12"/>
      <name val="Arial"/>
      <family val="2"/>
    </font>
    <font>
      <b/>
      <u val="single"/>
      <sz val="14"/>
      <name val="Arial"/>
      <family val="2"/>
    </font>
    <font>
      <b/>
      <sz val="12"/>
      <name val="Arial"/>
      <family val="2"/>
    </font>
    <font>
      <b/>
      <u val="single"/>
      <sz val="16"/>
      <name val="Arial"/>
      <family val="2"/>
    </font>
    <font>
      <b/>
      <u val="single"/>
      <sz val="10"/>
      <name val="Arial"/>
      <family val="2"/>
    </font>
    <font>
      <u val="single"/>
      <sz val="10"/>
      <name val="Arial"/>
      <family val="2"/>
    </font>
    <font>
      <b/>
      <sz val="10"/>
      <color indexed="8"/>
      <name val="Arial"/>
      <family val="2"/>
    </font>
    <font>
      <b/>
      <sz val="12"/>
      <color indexed="8"/>
      <name val="Arial"/>
      <family val="2"/>
    </font>
    <font>
      <sz val="10"/>
      <color indexed="8"/>
      <name val="Arial"/>
      <family val="2"/>
    </font>
    <font>
      <b/>
      <sz val="9"/>
      <color indexed="8"/>
      <name val="Arial"/>
      <family val="2"/>
    </font>
    <font>
      <b/>
      <sz val="9"/>
      <name val="Arial"/>
      <family val="2"/>
    </font>
    <font>
      <b/>
      <sz val="11"/>
      <name val="Arial"/>
      <family val="2"/>
    </font>
    <font>
      <sz val="11"/>
      <name val="Arial"/>
      <family val="2"/>
    </font>
    <font>
      <b/>
      <u val="single"/>
      <sz val="8"/>
      <name val="Arial"/>
      <family val="2"/>
    </font>
    <font>
      <b/>
      <sz val="8"/>
      <name val="Arial"/>
      <family val="2"/>
    </font>
    <font>
      <b/>
      <i/>
      <sz val="11"/>
      <name val="Arial"/>
      <family val="2"/>
    </font>
    <font>
      <sz val="8"/>
      <name val="Arial"/>
      <family val="2"/>
    </font>
    <font>
      <b/>
      <sz val="12"/>
      <color indexed="53"/>
      <name val="Arial"/>
      <family val="2"/>
    </font>
    <font>
      <i/>
      <sz val="10"/>
      <name val="Arial"/>
      <family val="2"/>
    </font>
    <font>
      <b/>
      <u val="single"/>
      <sz val="10"/>
      <color indexed="8"/>
      <name val="Arial"/>
      <family val="2"/>
    </font>
    <font>
      <b/>
      <sz val="8"/>
      <color indexed="8"/>
      <name val="Arial"/>
      <family val="2"/>
    </font>
    <font>
      <b/>
      <sz val="10"/>
      <color indexed="10"/>
      <name val="Arial"/>
      <family val="2"/>
    </font>
    <font>
      <u val="single"/>
      <sz val="10"/>
      <color indexed="12"/>
      <name val="Arial"/>
      <family val="2"/>
    </font>
    <font>
      <u val="single"/>
      <sz val="10"/>
      <color indexed="36"/>
      <name val="Arial"/>
      <family val="2"/>
    </font>
    <font>
      <b/>
      <sz val="10"/>
      <color indexed="12"/>
      <name val="Arial"/>
      <family val="2"/>
    </font>
    <font>
      <b/>
      <sz val="11"/>
      <color indexed="12"/>
      <name val="Arial"/>
      <family val="2"/>
    </font>
    <font>
      <b/>
      <sz val="14"/>
      <color indexed="12"/>
      <name val="Arial"/>
      <family val="2"/>
    </font>
    <font>
      <sz val="10"/>
      <color indexed="10"/>
      <name val="Arial"/>
      <family val="2"/>
    </font>
    <font>
      <sz val="10"/>
      <color indexed="53"/>
      <name val="Arial"/>
      <family val="2"/>
    </font>
    <font>
      <b/>
      <sz val="14"/>
      <name val="Arial"/>
      <family val="2"/>
    </font>
    <font>
      <b/>
      <sz val="12"/>
      <color indexed="10"/>
      <name val="Arial"/>
      <family val="2"/>
    </font>
    <font>
      <sz val="12"/>
      <color indexed="10"/>
      <name val="Arial"/>
      <family val="2"/>
    </font>
    <font>
      <b/>
      <u val="single"/>
      <sz val="10"/>
      <color indexed="10"/>
      <name val="Arial"/>
      <family val="2"/>
    </font>
    <font>
      <b/>
      <sz val="11"/>
      <color indexed="8"/>
      <name val="Arial"/>
      <family val="2"/>
    </font>
    <font>
      <b/>
      <i/>
      <u val="single"/>
      <sz val="10"/>
      <name val="Arial"/>
      <family val="2"/>
    </font>
    <font>
      <b/>
      <u val="single"/>
      <sz val="10"/>
      <color indexed="12"/>
      <name val="Arial"/>
      <family val="2"/>
    </font>
    <font>
      <sz val="10"/>
      <color indexed="12"/>
      <name val="Arial"/>
      <family val="2"/>
    </font>
    <font>
      <b/>
      <sz val="11"/>
      <color indexed="10"/>
      <name val="Arial"/>
      <family val="2"/>
    </font>
    <font>
      <sz val="11"/>
      <color indexed="10"/>
      <name val="Arial"/>
      <family val="2"/>
    </font>
    <font>
      <sz val="11"/>
      <color indexed="8"/>
      <name val="Arial"/>
      <family val="2"/>
    </font>
    <font>
      <sz val="12"/>
      <color indexed="8"/>
      <name val="Arial"/>
      <family val="2"/>
    </font>
    <font>
      <b/>
      <sz val="13"/>
      <name val="Arial"/>
      <family val="2"/>
    </font>
    <font>
      <b/>
      <sz val="7"/>
      <name val="Arial"/>
      <family val="2"/>
    </font>
    <font>
      <b/>
      <u val="single"/>
      <sz val="13"/>
      <name val="Arial"/>
      <family val="2"/>
    </font>
    <font>
      <sz val="7"/>
      <name val="Arial"/>
      <family val="2"/>
    </font>
    <font>
      <b/>
      <sz val="7"/>
      <color indexed="8"/>
      <name val="Arial"/>
      <family val="2"/>
    </font>
    <font>
      <i/>
      <sz val="11"/>
      <color indexed="8"/>
      <name val="Arial"/>
      <family val="2"/>
    </font>
    <font>
      <u val="single"/>
      <sz val="11"/>
      <name val="Arial"/>
      <family val="2"/>
    </font>
    <font>
      <b/>
      <u val="single"/>
      <sz val="11"/>
      <name val="Arial"/>
      <family val="2"/>
    </font>
    <font>
      <i/>
      <sz val="11"/>
      <name val="Arial"/>
      <family val="2"/>
    </font>
    <font>
      <b/>
      <u val="single"/>
      <sz val="12"/>
      <color indexed="12"/>
      <name val="Arial"/>
      <family val="2"/>
    </font>
    <font>
      <b/>
      <sz val="11"/>
      <color indexed="53"/>
      <name val="Arial"/>
      <family val="2"/>
    </font>
    <font>
      <sz val="12"/>
      <color indexed="10"/>
      <name val="Bookman Old Style"/>
      <family val="1"/>
    </font>
    <font>
      <b/>
      <sz val="12"/>
      <name val="Bookman Old Style"/>
      <family val="1"/>
    </font>
    <font>
      <sz val="12"/>
      <name val="Bookman Old Style"/>
      <family val="1"/>
    </font>
    <font>
      <b/>
      <sz val="10"/>
      <name val="Bookman Old Style"/>
      <family val="1"/>
    </font>
    <font>
      <sz val="11"/>
      <name val="Calibri"/>
      <family val="2"/>
    </font>
    <font>
      <b/>
      <sz val="10"/>
      <color indexed="53"/>
      <name val="Arial"/>
      <family val="2"/>
    </font>
    <font>
      <b/>
      <i/>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4"/>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2"/>
      <color rgb="FFFF0000"/>
      <name val="Bookman Old Style"/>
      <family val="1"/>
    </font>
    <font>
      <sz val="12"/>
      <color rgb="FFFF0000"/>
      <name val="Arial"/>
      <family val="2"/>
    </font>
    <font>
      <b/>
      <sz val="12"/>
      <color rgb="FFFF0000"/>
      <name val="Arial"/>
      <family val="2"/>
    </font>
    <font>
      <b/>
      <u val="single"/>
      <sz val="14"/>
      <color theme="1"/>
      <name val="Calibri"/>
      <family val="2"/>
    </font>
    <font>
      <b/>
      <sz val="12"/>
      <color theme="1"/>
      <name val="Calibri"/>
      <family val="2"/>
    </font>
    <font>
      <b/>
      <sz val="12"/>
      <color theme="1"/>
      <name val="Arial"/>
      <family val="2"/>
    </font>
    <font>
      <b/>
      <sz val="11"/>
      <color theme="1"/>
      <name val="Arial"/>
      <family val="2"/>
    </font>
    <font>
      <sz val="10"/>
      <color theme="1"/>
      <name val="Arial"/>
      <family val="2"/>
    </font>
    <font>
      <sz val="11"/>
      <color rgb="FF00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1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medium"/>
      <top>
        <color indexed="63"/>
      </top>
      <bottom style="medium"/>
    </border>
    <border>
      <left>
        <color indexed="63"/>
      </left>
      <right style="medium"/>
      <top>
        <color indexed="63"/>
      </top>
      <bottom style="medium"/>
    </border>
    <border>
      <left>
        <color indexed="63"/>
      </left>
      <right style="thick"/>
      <top>
        <color indexed="63"/>
      </top>
      <bottom style="mediu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color indexed="63"/>
      </left>
      <right style="medium"/>
      <top>
        <color indexed="63"/>
      </top>
      <bottom>
        <color indexed="63"/>
      </bottom>
    </border>
    <border>
      <left style="thick"/>
      <right style="medium"/>
      <top>
        <color indexed="63"/>
      </top>
      <bottom style="medium">
        <color indexed="8"/>
      </bottom>
    </border>
    <border>
      <left style="thick"/>
      <right style="medium"/>
      <top>
        <color indexed="63"/>
      </top>
      <bottom>
        <color indexed="63"/>
      </bottom>
    </border>
    <border>
      <left style="thick"/>
      <right style="medium"/>
      <top style="medium"/>
      <bottom>
        <color indexed="63"/>
      </bottom>
    </border>
    <border>
      <left style="medium"/>
      <right style="medium"/>
      <top style="medium"/>
      <bottom>
        <color indexed="63"/>
      </bottom>
    </border>
    <border>
      <left style="medium"/>
      <right style="thick"/>
      <top style="medium"/>
      <bottom>
        <color indexed="63"/>
      </bottom>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medium"/>
      <right style="thick"/>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ck"/>
      <top style="medium"/>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ck"/>
      <right style="medium"/>
      <top style="medium"/>
      <bottom style="medium"/>
    </border>
    <border>
      <left style="medium"/>
      <right style="medium"/>
      <top>
        <color indexed="63"/>
      </top>
      <bottom>
        <color indexed="63"/>
      </bottom>
    </border>
    <border>
      <left style="medium"/>
      <right style="thick"/>
      <top style="medium"/>
      <bottom style="medium"/>
    </border>
    <border>
      <left>
        <color indexed="63"/>
      </left>
      <right style="thick"/>
      <top>
        <color indexed="63"/>
      </top>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color indexed="8"/>
      </bottom>
    </border>
    <border>
      <left style="medium"/>
      <right style="medium"/>
      <top style="medium"/>
      <bottom style="thin"/>
    </border>
    <border>
      <left>
        <color indexed="63"/>
      </left>
      <right>
        <color indexed="63"/>
      </right>
      <top style="medium"/>
      <bottom style="medium"/>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thin"/>
      <bottom style="medium"/>
    </border>
    <border>
      <left style="thin"/>
      <right>
        <color indexed="63"/>
      </right>
      <top style="thin"/>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style="medium"/>
      <top style="thin"/>
      <bottom/>
    </border>
    <border>
      <left style="medium"/>
      <right>
        <color indexed="63"/>
      </right>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right style="medium"/>
      <top>
        <color indexed="63"/>
      </top>
      <bottom style="medium">
        <color indexed="8"/>
      </bottom>
    </border>
    <border>
      <left>
        <color indexed="63"/>
      </left>
      <right style="medium">
        <color indexed="8"/>
      </right>
      <top>
        <color indexed="63"/>
      </top>
      <bottom style="medium"/>
    </border>
    <border>
      <left>
        <color indexed="63"/>
      </left>
      <right style="medium">
        <color indexed="8"/>
      </right>
      <top style="medium"/>
      <bottom style="medium"/>
    </border>
    <border>
      <left>
        <color indexed="63"/>
      </left>
      <right style="medium"/>
      <top>
        <color indexed="63"/>
      </top>
      <bottom style="medium">
        <color indexed="8"/>
      </bottom>
    </border>
    <border>
      <left style="medium"/>
      <right style="thin"/>
      <top style="medium"/>
      <bottom style="medium"/>
    </border>
    <border>
      <left style="thin"/>
      <right style="medium"/>
      <top style="medium"/>
      <bottom style="medium"/>
    </border>
    <border>
      <left>
        <color indexed="63"/>
      </left>
      <right style="thin"/>
      <top style="medium"/>
      <bottom>
        <color indexed="63"/>
      </bottom>
    </border>
    <border>
      <left style="thin"/>
      <right style="medium"/>
      <top style="medium"/>
      <bottom/>
    </border>
    <border>
      <left style="thin"/>
      <right style="thin"/>
      <top style="medium"/>
      <bottom style="mediu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color indexed="8"/>
      </right>
      <top style="medium"/>
      <bottom>
        <color indexed="63"/>
      </bottom>
    </border>
    <border>
      <left style="medium">
        <color indexed="8"/>
      </left>
      <right style="medium"/>
      <top style="medium"/>
      <bottom>
        <color indexed="63"/>
      </bottom>
    </border>
    <border>
      <left>
        <color indexed="63"/>
      </left>
      <right>
        <color indexed="63"/>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right style="medium"/>
      <top style="medium">
        <color indexed="8"/>
      </top>
      <bottom style="thin">
        <color indexed="8"/>
      </bottom>
    </border>
    <border>
      <left>
        <color indexed="63"/>
      </left>
      <right style="thin">
        <color indexed="8"/>
      </right>
      <top style="medium">
        <color indexed="8"/>
      </top>
      <bottom style="thin">
        <color indexed="8"/>
      </bottom>
    </border>
    <border>
      <left style="medium"/>
      <right style="medium"/>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thin">
        <color indexed="8"/>
      </top>
      <bottom style="medium">
        <color indexed="8"/>
      </bottom>
    </border>
    <border>
      <left style="medium"/>
      <right style="medium"/>
      <top style="thin">
        <color indexed="8"/>
      </top>
      <bottom>
        <color indexed="63"/>
      </bottom>
    </border>
    <border>
      <left>
        <color indexed="63"/>
      </left>
      <right style="thin">
        <color indexed="8"/>
      </right>
      <top style="thin">
        <color indexed="8"/>
      </top>
      <bottom style="medium">
        <color indexed="8"/>
      </bottom>
    </border>
    <border>
      <left style="thick"/>
      <right>
        <color indexed="63"/>
      </right>
      <top style="medium"/>
      <bottom style="medium"/>
    </border>
    <border>
      <left style="thick"/>
      <right>
        <color indexed="63"/>
      </right>
      <top style="medium"/>
      <bottom>
        <color indexed="63"/>
      </bottom>
    </border>
    <border>
      <left style="thin"/>
      <right/>
      <top/>
      <bottom/>
    </border>
    <border>
      <left style="thin"/>
      <right>
        <color indexed="63"/>
      </right>
      <top style="medium"/>
      <bottom style="medium"/>
    </border>
    <border>
      <left style="thin"/>
      <right style="thin"/>
      <top/>
      <bottom/>
    </border>
    <border>
      <left style="medium"/>
      <right style="thin"/>
      <top>
        <color indexed="63"/>
      </top>
      <bottom>
        <color indexed="63"/>
      </bottom>
    </border>
    <border>
      <left style="medium"/>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thin">
        <color indexed="8"/>
      </left>
      <right style="medium"/>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medium"/>
      <top style="thin">
        <color indexed="8"/>
      </top>
      <bottom style="medium"/>
    </border>
    <border>
      <left style="thin">
        <color indexed="8"/>
      </left>
      <right style="thin">
        <color indexed="8"/>
      </right>
      <top>
        <color indexed="63"/>
      </top>
      <bottom style="thin">
        <color indexed="8"/>
      </bottom>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style="thick"/>
      <right>
        <color indexed="63"/>
      </right>
      <top>
        <color indexed="63"/>
      </top>
      <bottom>
        <color indexed="63"/>
      </bottom>
    </border>
    <border>
      <left>
        <color indexed="63"/>
      </left>
      <right>
        <color indexed="63"/>
      </right>
      <top>
        <color indexed="63"/>
      </top>
      <bottom style="thick"/>
    </border>
    <border>
      <left style="thick"/>
      <right>
        <color indexed="63"/>
      </right>
      <top>
        <color indexed="63"/>
      </top>
      <bottom style="medium"/>
    </border>
    <border>
      <left style="medium"/>
      <right>
        <color indexed="63"/>
      </right>
      <top>
        <color indexed="63"/>
      </top>
      <bottom style="medium">
        <color indexed="8"/>
      </bottom>
    </border>
    <border>
      <left style="medium"/>
      <right>
        <color indexed="63"/>
      </right>
      <top style="medium"/>
      <bottom style="medium">
        <color indexed="8"/>
      </bottom>
    </border>
    <border>
      <left>
        <color indexed="63"/>
      </left>
      <right>
        <color indexed="63"/>
      </right>
      <top style="medium"/>
      <bottom style="medium">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style="medium"/>
      <right style="medium">
        <color indexed="8"/>
      </right>
      <top>
        <color indexed="63"/>
      </top>
      <bottom style="mediu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3" fillId="19" borderId="0" applyNumberFormat="0" applyBorder="0" applyAlignment="0" applyProtection="0"/>
    <xf numFmtId="0" fontId="84" fillId="20" borderId="1" applyNumberFormat="0" applyAlignment="0" applyProtection="0"/>
    <xf numFmtId="0" fontId="85" fillId="21" borderId="2" applyNumberFormat="0" applyAlignment="0" applyProtection="0"/>
    <xf numFmtId="0" fontId="86" fillId="0" borderId="3" applyNumberFormat="0" applyFill="0" applyAlignment="0" applyProtection="0"/>
    <xf numFmtId="0" fontId="87" fillId="0" borderId="4" applyNumberFormat="0" applyFill="0" applyAlignment="0" applyProtection="0"/>
    <xf numFmtId="0" fontId="88" fillId="0" borderId="0" applyNumberFormat="0" applyFill="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9" fillId="28" borderId="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9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200" fontId="0" fillId="0" borderId="0" applyFill="0" applyBorder="0" applyAlignment="0" applyProtection="0"/>
    <xf numFmtId="0" fontId="91" fillId="30" borderId="0" applyNumberFormat="0" applyBorder="0" applyAlignment="0" applyProtection="0"/>
    <xf numFmtId="0" fontId="0" fillId="0" borderId="0">
      <alignment/>
      <protection/>
    </xf>
    <xf numFmtId="0" fontId="81" fillId="0" borderId="0">
      <alignment/>
      <protection/>
    </xf>
    <xf numFmtId="0" fontId="0" fillId="0" borderId="0">
      <alignment/>
      <protection/>
    </xf>
    <xf numFmtId="0" fontId="3"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ill="0" applyBorder="0" applyAlignment="0" applyProtection="0"/>
    <xf numFmtId="0" fontId="92" fillId="20"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8" fillId="0" borderId="8" applyNumberFormat="0" applyFill="0" applyAlignment="0" applyProtection="0"/>
    <xf numFmtId="0" fontId="97" fillId="0" borderId="9" applyNumberFormat="0" applyFill="0" applyAlignment="0" applyProtection="0"/>
  </cellStyleXfs>
  <cellXfs count="1606">
    <xf numFmtId="0" fontId="0" fillId="0" borderId="0" xfId="0" applyAlignment="1">
      <alignment/>
    </xf>
    <xf numFmtId="0" fontId="3" fillId="0" borderId="0" xfId="0" applyFont="1" applyAlignment="1">
      <alignment/>
    </xf>
    <xf numFmtId="0" fontId="6" fillId="0" borderId="0" xfId="0" applyFont="1" applyAlignment="1">
      <alignment horizontal="center"/>
    </xf>
    <xf numFmtId="0" fontId="0" fillId="0" borderId="0" xfId="0" applyFont="1" applyAlignment="1">
      <alignment horizontal="justify"/>
    </xf>
    <xf numFmtId="0" fontId="2" fillId="0" borderId="0" xfId="0" applyFont="1" applyAlignment="1">
      <alignment horizontal="justify"/>
    </xf>
    <xf numFmtId="0" fontId="11" fillId="32" borderId="10" xfId="0" applyFont="1" applyFill="1" applyBorder="1" applyAlignment="1">
      <alignment horizontal="center" vertical="top" wrapText="1"/>
    </xf>
    <xf numFmtId="0" fontId="11" fillId="32" borderId="11" xfId="0" applyFont="1" applyFill="1" applyBorder="1" applyAlignment="1">
      <alignment vertical="top" wrapText="1"/>
    </xf>
    <xf numFmtId="0" fontId="11" fillId="32" borderId="12" xfId="0" applyFont="1" applyFill="1" applyBorder="1" applyAlignment="1">
      <alignment horizontal="center" vertical="top" wrapText="1"/>
    </xf>
    <xf numFmtId="0" fontId="11" fillId="0" borderId="11" xfId="0" applyFont="1" applyBorder="1" applyAlignment="1">
      <alignment horizontal="center" vertical="top" wrapText="1"/>
    </xf>
    <xf numFmtId="0" fontId="11" fillId="32" borderId="13" xfId="0" applyFont="1" applyFill="1" applyBorder="1" applyAlignment="1">
      <alignment horizontal="center" vertical="top" wrapText="1"/>
    </xf>
    <xf numFmtId="0" fontId="11" fillId="32" borderId="14" xfId="0" applyFont="1" applyFill="1" applyBorder="1" applyAlignment="1">
      <alignment vertical="top" wrapText="1"/>
    </xf>
    <xf numFmtId="0" fontId="11" fillId="32" borderId="15" xfId="0" applyFont="1" applyFill="1" applyBorder="1" applyAlignment="1">
      <alignment horizontal="center" vertical="top" wrapText="1"/>
    </xf>
    <xf numFmtId="0" fontId="11" fillId="0" borderId="14" xfId="0" applyFont="1" applyBorder="1" applyAlignment="1">
      <alignment horizontal="center" vertical="top" wrapText="1"/>
    </xf>
    <xf numFmtId="0" fontId="11" fillId="32" borderId="15" xfId="0" applyFont="1" applyFill="1" applyBorder="1" applyAlignment="1">
      <alignment horizontal="right" vertical="top" wrapText="1"/>
    </xf>
    <xf numFmtId="0" fontId="11" fillId="32" borderId="16" xfId="0" applyFont="1" applyFill="1" applyBorder="1" applyAlignment="1">
      <alignment vertical="top" wrapText="1"/>
    </xf>
    <xf numFmtId="0" fontId="11" fillId="0" borderId="10" xfId="0" applyFont="1" applyBorder="1" applyAlignment="1">
      <alignment horizontal="center" vertical="top" wrapText="1"/>
    </xf>
    <xf numFmtId="0" fontId="11" fillId="0" borderId="11" xfId="0" applyFont="1" applyBorder="1" applyAlignment="1">
      <alignment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vertical="top" wrapText="1"/>
    </xf>
    <xf numFmtId="0" fontId="11" fillId="0" borderId="15" xfId="0" applyFont="1" applyBorder="1" applyAlignment="1">
      <alignment horizontal="center" vertical="top" wrapText="1"/>
    </xf>
    <xf numFmtId="0" fontId="11" fillId="0" borderId="17" xfId="0" applyFont="1" applyBorder="1" applyAlignment="1">
      <alignment horizontal="center" vertical="top" wrapText="1"/>
    </xf>
    <xf numFmtId="0" fontId="11" fillId="32" borderId="18" xfId="0" applyFont="1" applyFill="1" applyBorder="1" applyAlignment="1">
      <alignment horizontal="center" vertical="top" wrapText="1"/>
    </xf>
    <xf numFmtId="0" fontId="11" fillId="32" borderId="19" xfId="0" applyFont="1" applyFill="1" applyBorder="1" applyAlignment="1">
      <alignment horizontal="center" vertical="top" wrapText="1"/>
    </xf>
    <xf numFmtId="0" fontId="11" fillId="32" borderId="20" xfId="0" applyFont="1" applyFill="1" applyBorder="1" applyAlignment="1">
      <alignment vertical="top" wrapText="1"/>
    </xf>
    <xf numFmtId="0" fontId="11" fillId="32" borderId="21" xfId="0" applyFont="1" applyFill="1" applyBorder="1" applyAlignment="1">
      <alignment horizontal="center" vertical="top" wrapText="1"/>
    </xf>
    <xf numFmtId="0" fontId="11" fillId="0" borderId="19" xfId="0" applyFont="1" applyBorder="1" applyAlignment="1">
      <alignment horizontal="center" vertical="top" wrapText="1"/>
    </xf>
    <xf numFmtId="0" fontId="11" fillId="32" borderId="22" xfId="0" applyFont="1" applyFill="1" applyBorder="1" applyAlignment="1">
      <alignment horizontal="center" vertical="top" wrapText="1"/>
    </xf>
    <xf numFmtId="0" fontId="11" fillId="32" borderId="23" xfId="0" applyFont="1" applyFill="1" applyBorder="1" applyAlignment="1">
      <alignment vertical="top" wrapText="1"/>
    </xf>
    <xf numFmtId="0" fontId="11" fillId="32" borderId="24" xfId="0" applyFont="1" applyFill="1" applyBorder="1" applyAlignment="1">
      <alignment horizontal="center" vertical="top" wrapText="1"/>
    </xf>
    <xf numFmtId="0" fontId="11" fillId="32" borderId="25" xfId="0" applyFont="1" applyFill="1" applyBorder="1" applyAlignment="1">
      <alignment horizontal="center" vertical="top" wrapText="1"/>
    </xf>
    <xf numFmtId="0" fontId="11" fillId="0" borderId="18" xfId="0" applyFont="1" applyBorder="1" applyAlignment="1">
      <alignment horizontal="center" vertical="top" wrapText="1"/>
    </xf>
    <xf numFmtId="0" fontId="11" fillId="0" borderId="20" xfId="0" applyFont="1" applyBorder="1" applyAlignment="1">
      <alignment vertical="top" wrapText="1"/>
    </xf>
    <xf numFmtId="0" fontId="11" fillId="0" borderId="26" xfId="0" applyFont="1" applyBorder="1" applyAlignment="1">
      <alignment vertical="top" wrapText="1"/>
    </xf>
    <xf numFmtId="0" fontId="11" fillId="0" borderId="21" xfId="0" applyFont="1" applyBorder="1" applyAlignment="1">
      <alignment horizontal="center" vertical="top"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6" xfId="0" applyFont="1" applyBorder="1" applyAlignment="1">
      <alignment horizontal="center"/>
    </xf>
    <xf numFmtId="0" fontId="0" fillId="0" borderId="11" xfId="0" applyFont="1" applyBorder="1" applyAlignment="1">
      <alignment horizontal="right"/>
    </xf>
    <xf numFmtId="0" fontId="0" fillId="0" borderId="11" xfId="0" applyFont="1" applyBorder="1" applyAlignment="1">
      <alignment/>
    </xf>
    <xf numFmtId="0" fontId="0" fillId="0" borderId="11" xfId="0" applyFont="1" applyBorder="1" applyAlignment="1">
      <alignment horizontal="center"/>
    </xf>
    <xf numFmtId="0" fontId="0" fillId="0" borderId="11" xfId="0" applyFont="1" applyBorder="1" applyAlignment="1">
      <alignment wrapText="1"/>
    </xf>
    <xf numFmtId="0" fontId="15" fillId="0" borderId="0" xfId="0" applyFont="1" applyAlignment="1">
      <alignment horizontal="justify"/>
    </xf>
    <xf numFmtId="0" fontId="17" fillId="0" borderId="0" xfId="0" applyFont="1" applyAlignment="1">
      <alignment/>
    </xf>
    <xf numFmtId="0" fontId="19" fillId="0" borderId="0" xfId="0" applyFont="1" applyAlignment="1">
      <alignment/>
    </xf>
    <xf numFmtId="0" fontId="17" fillId="0" borderId="29" xfId="0" applyFont="1" applyBorder="1" applyAlignment="1">
      <alignment/>
    </xf>
    <xf numFmtId="0" fontId="15" fillId="0" borderId="0" xfId="0" applyFont="1" applyAlignment="1">
      <alignment/>
    </xf>
    <xf numFmtId="0" fontId="0" fillId="0" borderId="20" xfId="0" applyFont="1" applyBorder="1" applyAlignment="1">
      <alignment horizontal="center"/>
    </xf>
    <xf numFmtId="0" fontId="9" fillId="0" borderId="0" xfId="0" applyFont="1" applyBorder="1" applyAlignment="1">
      <alignment horizontal="center" vertical="top" wrapText="1"/>
    </xf>
    <xf numFmtId="0" fontId="9" fillId="32" borderId="27" xfId="0" applyFont="1" applyFill="1" applyBorder="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horizontal="right" vertical="top" wrapText="1"/>
    </xf>
    <xf numFmtId="0" fontId="9" fillId="32" borderId="30" xfId="0" applyFont="1" applyFill="1" applyBorder="1" applyAlignment="1">
      <alignment horizontal="center" vertical="top" wrapText="1"/>
    </xf>
    <xf numFmtId="0" fontId="9" fillId="0" borderId="16" xfId="0" applyFont="1" applyBorder="1" applyAlignment="1">
      <alignment horizontal="center" vertical="center" wrapText="1"/>
    </xf>
    <xf numFmtId="0" fontId="11" fillId="32" borderId="31" xfId="0" applyFont="1" applyFill="1" applyBorder="1" applyAlignment="1">
      <alignment vertical="top" wrapText="1"/>
    </xf>
    <xf numFmtId="0" fontId="11" fillId="32" borderId="27" xfId="0" applyFont="1" applyFill="1" applyBorder="1" applyAlignment="1">
      <alignment horizontal="center" vertical="top" wrapText="1"/>
    </xf>
    <xf numFmtId="0" fontId="11" fillId="0" borderId="27" xfId="0" applyFont="1" applyBorder="1" applyAlignment="1">
      <alignment horizontal="center" vertical="top" wrapText="1"/>
    </xf>
    <xf numFmtId="0" fontId="0" fillId="0" borderId="0" xfId="0" applyFont="1" applyAlignment="1">
      <alignment/>
    </xf>
    <xf numFmtId="0" fontId="0" fillId="0" borderId="31" xfId="0" applyFont="1" applyBorder="1" applyAlignment="1">
      <alignment/>
    </xf>
    <xf numFmtId="0" fontId="9" fillId="0" borderId="27" xfId="0" applyFont="1" applyFill="1" applyBorder="1" applyAlignment="1">
      <alignment horizontal="center" vertical="center" wrapText="1"/>
    </xf>
    <xf numFmtId="0" fontId="2" fillId="0" borderId="0" xfId="0" applyFont="1" applyBorder="1" applyAlignment="1">
      <alignment horizontal="right" vertical="top" wrapText="1"/>
    </xf>
    <xf numFmtId="0" fontId="2" fillId="0" borderId="0" xfId="0" applyFont="1" applyBorder="1" applyAlignment="1">
      <alignment horizontal="center" vertical="top"/>
    </xf>
    <xf numFmtId="0" fontId="0" fillId="0" borderId="0" xfId="0" applyFont="1" applyBorder="1" applyAlignment="1">
      <alignment horizontal="center" vertical="top" wrapText="1"/>
    </xf>
    <xf numFmtId="0" fontId="13" fillId="0" borderId="0" xfId="0" applyFont="1" applyBorder="1" applyAlignment="1">
      <alignment vertical="top"/>
    </xf>
    <xf numFmtId="0" fontId="13" fillId="0" borderId="32"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0" xfId="0" applyFont="1" applyBorder="1" applyAlignment="1">
      <alignment horizontal="right" vertical="top"/>
    </xf>
    <xf numFmtId="0" fontId="0" fillId="0" borderId="0" xfId="0" applyFont="1" applyBorder="1" applyAlignment="1">
      <alignment/>
    </xf>
    <xf numFmtId="0" fontId="0" fillId="0" borderId="27" xfId="0" applyFont="1" applyBorder="1" applyAlignment="1">
      <alignment horizontal="center" vertical="top"/>
    </xf>
    <xf numFmtId="0" fontId="0" fillId="0" borderId="11" xfId="0" applyFont="1" applyBorder="1" applyAlignment="1">
      <alignment vertical="top"/>
    </xf>
    <xf numFmtId="0" fontId="0" fillId="0" borderId="32" xfId="0" applyFont="1" applyBorder="1" applyAlignment="1">
      <alignment horizontal="center" vertical="top"/>
    </xf>
    <xf numFmtId="0" fontId="0" fillId="0" borderId="27" xfId="0" applyFont="1" applyBorder="1" applyAlignment="1">
      <alignment horizontal="center"/>
    </xf>
    <xf numFmtId="0" fontId="21" fillId="0" borderId="11" xfId="0" applyFont="1" applyBorder="1" applyAlignment="1">
      <alignment vertical="top"/>
    </xf>
    <xf numFmtId="0" fontId="0" fillId="0" borderId="32" xfId="0" applyFont="1" applyBorder="1" applyAlignment="1">
      <alignment horizontal="center"/>
    </xf>
    <xf numFmtId="0" fontId="0" fillId="0" borderId="28" xfId="0" applyFont="1" applyBorder="1" applyAlignment="1">
      <alignment vertical="top"/>
    </xf>
    <xf numFmtId="0" fontId="0" fillId="0" borderId="33" xfId="0" applyFont="1" applyBorder="1" applyAlignment="1">
      <alignment horizontal="center" vertical="top"/>
    </xf>
    <xf numFmtId="0" fontId="0" fillId="0" borderId="26" xfId="0" applyFont="1" applyBorder="1" applyAlignment="1">
      <alignment horizontal="center" vertical="top"/>
    </xf>
    <xf numFmtId="0" fontId="0" fillId="0" borderId="34" xfId="0" applyFont="1" applyBorder="1" applyAlignment="1">
      <alignment horizontal="center" vertical="top"/>
    </xf>
    <xf numFmtId="0" fontId="0" fillId="0" borderId="20" xfId="0" applyFont="1" applyBorder="1" applyAlignment="1">
      <alignment vertical="top"/>
    </xf>
    <xf numFmtId="0" fontId="0" fillId="0" borderId="35" xfId="0" applyFont="1" applyBorder="1" applyAlignment="1">
      <alignment vertical="top"/>
    </xf>
    <xf numFmtId="182" fontId="2" fillId="0" borderId="0" xfId="0" applyNumberFormat="1" applyFont="1" applyAlignment="1">
      <alignment horizontal="right"/>
    </xf>
    <xf numFmtId="0" fontId="20" fillId="0" borderId="0" xfId="0" applyFont="1" applyAlignment="1">
      <alignment horizontal="center"/>
    </xf>
    <xf numFmtId="0" fontId="0" fillId="32" borderId="10" xfId="0" applyFont="1" applyFill="1" applyBorder="1" applyAlignment="1">
      <alignment horizontal="center" vertical="top" wrapText="1"/>
    </xf>
    <xf numFmtId="0" fontId="0" fillId="32" borderId="11" xfId="0" applyFont="1" applyFill="1" applyBorder="1" applyAlignment="1">
      <alignment vertical="top" wrapText="1"/>
    </xf>
    <xf numFmtId="0" fontId="0" fillId="32" borderId="12" xfId="0" applyFont="1" applyFill="1" applyBorder="1"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horizontal="center" vertical="top" wrapText="1"/>
    </xf>
    <xf numFmtId="0" fontId="11" fillId="0" borderId="36" xfId="0" applyFont="1" applyBorder="1" applyAlignment="1">
      <alignment horizontal="center" vertical="top" wrapText="1"/>
    </xf>
    <xf numFmtId="0" fontId="11" fillId="32" borderId="37" xfId="0" applyFont="1" applyFill="1" applyBorder="1" applyAlignment="1">
      <alignment vertical="top" wrapText="1"/>
    </xf>
    <xf numFmtId="0" fontId="11" fillId="32" borderId="27" xfId="0" applyFont="1" applyFill="1" applyBorder="1" applyAlignment="1">
      <alignment vertical="top" wrapText="1"/>
    </xf>
    <xf numFmtId="0" fontId="11" fillId="32" borderId="38" xfId="0" applyFont="1" applyFill="1" applyBorder="1" applyAlignment="1">
      <alignment horizontal="center" vertical="top" wrapText="1"/>
    </xf>
    <xf numFmtId="182" fontId="0" fillId="0" borderId="0" xfId="0" applyNumberFormat="1" applyFont="1" applyAlignment="1">
      <alignment/>
    </xf>
    <xf numFmtId="182" fontId="2" fillId="0" borderId="0" xfId="0" applyNumberFormat="1" applyFont="1" applyBorder="1" applyAlignment="1">
      <alignment horizontal="center" vertical="top"/>
    </xf>
    <xf numFmtId="0" fontId="11" fillId="0" borderId="31" xfId="0" applyFont="1" applyBorder="1" applyAlignment="1">
      <alignment horizontal="center" vertical="top" wrapText="1"/>
    </xf>
    <xf numFmtId="0" fontId="9" fillId="0" borderId="27" xfId="0" applyFont="1" applyBorder="1" applyAlignment="1">
      <alignment horizontal="right" vertical="top" wrapText="1"/>
    </xf>
    <xf numFmtId="0" fontId="2" fillId="0" borderId="0" xfId="0" applyFont="1" applyAlignment="1">
      <alignment horizontal="right"/>
    </xf>
    <xf numFmtId="0" fontId="0" fillId="0" borderId="20" xfId="0" applyFont="1" applyBorder="1" applyAlignment="1">
      <alignment horizontal="justify" vertical="top"/>
    </xf>
    <xf numFmtId="0" fontId="2" fillId="0" borderId="0" xfId="0" applyFont="1" applyBorder="1" applyAlignment="1">
      <alignment/>
    </xf>
    <xf numFmtId="0" fontId="2" fillId="0" borderId="0" xfId="0" applyFont="1" applyBorder="1" applyAlignment="1">
      <alignment horizontal="center" vertical="top" wrapText="1"/>
    </xf>
    <xf numFmtId="0" fontId="9" fillId="0" borderId="0" xfId="0" applyFont="1" applyFill="1" applyBorder="1" applyAlignment="1">
      <alignment horizontal="right" vertical="top" wrapText="1"/>
    </xf>
    <xf numFmtId="0" fontId="9" fillId="0" borderId="27" xfId="0" applyFont="1" applyBorder="1" applyAlignment="1">
      <alignment horizontal="center" vertical="top" wrapText="1"/>
    </xf>
    <xf numFmtId="0" fontId="11" fillId="0" borderId="16" xfId="0" applyFont="1" applyBorder="1" applyAlignment="1">
      <alignment horizontal="center" vertical="top" wrapText="1"/>
    </xf>
    <xf numFmtId="0" fontId="11" fillId="32" borderId="28" xfId="0" applyFont="1" applyFill="1" applyBorder="1" applyAlignment="1">
      <alignment vertical="top" wrapText="1"/>
    </xf>
    <xf numFmtId="0" fontId="11" fillId="32" borderId="39" xfId="0" applyFont="1" applyFill="1" applyBorder="1" applyAlignment="1">
      <alignment horizontal="center" vertical="top" wrapText="1"/>
    </xf>
    <xf numFmtId="0" fontId="11" fillId="0" borderId="16" xfId="0" applyFont="1" applyBorder="1" applyAlignment="1">
      <alignment vertical="top" wrapText="1"/>
    </xf>
    <xf numFmtId="0" fontId="11" fillId="0" borderId="39" xfId="0" applyFont="1" applyBorder="1" applyAlignment="1">
      <alignment horizontal="center" vertical="top" wrapText="1"/>
    </xf>
    <xf numFmtId="182" fontId="9" fillId="0" borderId="0" xfId="0" applyNumberFormat="1" applyFont="1" applyFill="1" applyBorder="1" applyAlignment="1">
      <alignment horizontal="right" vertical="top" wrapText="1"/>
    </xf>
    <xf numFmtId="182" fontId="2" fillId="0" borderId="0" xfId="0" applyNumberFormat="1" applyFont="1" applyFill="1" applyBorder="1" applyAlignment="1">
      <alignment horizontal="right"/>
    </xf>
    <xf numFmtId="182" fontId="11" fillId="32" borderId="18" xfId="0" applyNumberFormat="1" applyFont="1" applyFill="1" applyBorder="1" applyAlignment="1">
      <alignment horizontal="center" vertical="top" wrapText="1"/>
    </xf>
    <xf numFmtId="182" fontId="11" fillId="32" borderId="16" xfId="0" applyNumberFormat="1" applyFont="1" applyFill="1" applyBorder="1" applyAlignment="1">
      <alignment vertical="top" wrapText="1"/>
    </xf>
    <xf numFmtId="0" fontId="2" fillId="0" borderId="0" xfId="0" applyFont="1" applyFill="1" applyBorder="1" applyAlignment="1">
      <alignment horizontal="right" vertical="top" wrapText="1"/>
    </xf>
    <xf numFmtId="0" fontId="7" fillId="0" borderId="0" xfId="0" applyFont="1" applyAlignment="1">
      <alignment horizontal="center"/>
    </xf>
    <xf numFmtId="0" fontId="2" fillId="0" borderId="27" xfId="0" applyFont="1" applyBorder="1" applyAlignment="1">
      <alignment horizontal="center" wrapText="1"/>
    </xf>
    <xf numFmtId="0" fontId="11" fillId="0" borderId="37" xfId="0" applyFont="1" applyBorder="1" applyAlignment="1">
      <alignment horizontal="justify" vertical="top" wrapText="1"/>
    </xf>
    <xf numFmtId="0" fontId="11" fillId="0" borderId="26" xfId="0" applyFont="1" applyBorder="1" applyAlignment="1">
      <alignment horizontal="justify" vertical="top" wrapText="1"/>
    </xf>
    <xf numFmtId="0" fontId="0" fillId="0" borderId="20" xfId="0" applyFont="1" applyBorder="1" applyAlignment="1">
      <alignment horizontal="center" vertical="center"/>
    </xf>
    <xf numFmtId="0" fontId="0" fillId="0" borderId="27" xfId="0" applyFont="1" applyBorder="1" applyAlignment="1">
      <alignment horizontal="center" vertical="center"/>
    </xf>
    <xf numFmtId="182" fontId="2" fillId="0" borderId="27" xfId="0" applyNumberFormat="1" applyFont="1" applyBorder="1" applyAlignment="1">
      <alignment horizontal="right"/>
    </xf>
    <xf numFmtId="49" fontId="1" fillId="32" borderId="0" xfId="0" applyNumberFormat="1" applyFont="1" applyFill="1" applyBorder="1" applyAlignment="1">
      <alignment horizontal="center" vertical="center"/>
    </xf>
    <xf numFmtId="0" fontId="0" fillId="0" borderId="35" xfId="0" applyFont="1" applyBorder="1" applyAlignment="1">
      <alignment wrapText="1"/>
    </xf>
    <xf numFmtId="0" fontId="0" fillId="0" borderId="27" xfId="0" applyFont="1" applyBorder="1" applyAlignment="1">
      <alignment/>
    </xf>
    <xf numFmtId="0" fontId="11" fillId="0" borderId="28" xfId="0" applyFont="1" applyBorder="1" applyAlignment="1">
      <alignment vertical="top" wrapText="1"/>
    </xf>
    <xf numFmtId="0" fontId="11" fillId="0" borderId="30" xfId="0" applyFont="1" applyBorder="1" applyAlignment="1">
      <alignment horizontal="center" vertical="top" wrapText="1"/>
    </xf>
    <xf numFmtId="0" fontId="11" fillId="0" borderId="28" xfId="0" applyFont="1" applyBorder="1" applyAlignment="1">
      <alignment horizontal="center" vertical="top" wrapText="1"/>
    </xf>
    <xf numFmtId="182" fontId="9" fillId="0" borderId="0" xfId="0" applyNumberFormat="1" applyFont="1" applyBorder="1" applyAlignment="1">
      <alignment horizontal="right" vertical="top" wrapText="1"/>
    </xf>
    <xf numFmtId="0" fontId="2" fillId="0" borderId="0" xfId="0" applyFont="1" applyAlignment="1">
      <alignment/>
    </xf>
    <xf numFmtId="182" fontId="2" fillId="0" borderId="0" xfId="0" applyNumberFormat="1" applyFont="1" applyAlignment="1">
      <alignment/>
    </xf>
    <xf numFmtId="0" fontId="10" fillId="0" borderId="0" xfId="0" applyFont="1" applyAlignment="1">
      <alignment horizontal="left"/>
    </xf>
    <xf numFmtId="182" fontId="10" fillId="0" borderId="0" xfId="0" applyNumberFormat="1" applyFont="1" applyAlignment="1">
      <alignment horizontal="center"/>
    </xf>
    <xf numFmtId="182" fontId="2" fillId="0" borderId="0" xfId="0" applyNumberFormat="1" applyFont="1" applyAlignment="1">
      <alignment horizontal="right" wrapText="1"/>
    </xf>
    <xf numFmtId="0" fontId="0" fillId="0" borderId="0" xfId="0" applyFont="1" applyAlignment="1">
      <alignment wrapText="1"/>
    </xf>
    <xf numFmtId="0" fontId="0" fillId="0" borderId="27" xfId="0" applyFont="1" applyBorder="1" applyAlignment="1">
      <alignment wrapText="1"/>
    </xf>
    <xf numFmtId="182" fontId="2" fillId="0" borderId="0" xfId="0" applyNumberFormat="1" applyFont="1" applyBorder="1" applyAlignment="1">
      <alignment horizontal="right"/>
    </xf>
    <xf numFmtId="182" fontId="2" fillId="0" borderId="20" xfId="0" applyNumberFormat="1" applyFont="1" applyBorder="1" applyAlignment="1">
      <alignment horizontal="right"/>
    </xf>
    <xf numFmtId="182" fontId="2" fillId="0" borderId="37" xfId="0" applyNumberFormat="1" applyFont="1" applyBorder="1" applyAlignment="1">
      <alignment horizontal="right"/>
    </xf>
    <xf numFmtId="0" fontId="7" fillId="0" borderId="0" xfId="0" applyFont="1" applyBorder="1" applyAlignment="1">
      <alignment horizontal="center"/>
    </xf>
    <xf numFmtId="182" fontId="2" fillId="0" borderId="26" xfId="0" applyNumberFormat="1" applyFont="1" applyBorder="1" applyAlignment="1">
      <alignment horizontal="right"/>
    </xf>
    <xf numFmtId="0" fontId="0" fillId="0" borderId="26" xfId="0" applyFont="1" applyBorder="1" applyAlignment="1">
      <alignment wrapText="1"/>
    </xf>
    <xf numFmtId="0" fontId="0" fillId="0" borderId="0" xfId="0" applyFont="1" applyAlignment="1">
      <alignment horizontal="center"/>
    </xf>
    <xf numFmtId="0" fontId="2" fillId="0" borderId="0" xfId="0" applyFont="1" applyAlignment="1">
      <alignment vertical="top" wrapText="1"/>
    </xf>
    <xf numFmtId="182" fontId="2" fillId="0" borderId="27" xfId="0" applyNumberFormat="1" applyFont="1" applyBorder="1" applyAlignment="1">
      <alignment horizontal="right" wrapText="1"/>
    </xf>
    <xf numFmtId="0" fontId="10" fillId="0" borderId="0" xfId="0" applyFont="1" applyAlignment="1">
      <alignment/>
    </xf>
    <xf numFmtId="0" fontId="2" fillId="32" borderId="40" xfId="0" applyFont="1" applyFill="1" applyBorder="1" applyAlignment="1">
      <alignment wrapText="1"/>
    </xf>
    <xf numFmtId="0" fontId="7" fillId="32" borderId="0" xfId="0" applyFont="1" applyFill="1" applyAlignment="1">
      <alignment horizontal="right" wrapText="1"/>
    </xf>
    <xf numFmtId="0" fontId="7" fillId="0" borderId="0" xfId="0" applyFont="1" applyAlignment="1">
      <alignment horizontal="right" wrapText="1"/>
    </xf>
    <xf numFmtId="0" fontId="2" fillId="0" borderId="0" xfId="0" applyFont="1" applyAlignment="1">
      <alignment horizontal="right" vertical="top" wrapText="1"/>
    </xf>
    <xf numFmtId="0" fontId="2" fillId="0" borderId="0" xfId="0" applyFont="1" applyBorder="1" applyAlignment="1">
      <alignment horizontal="right"/>
    </xf>
    <xf numFmtId="0" fontId="0" fillId="0" borderId="0" xfId="0" applyFont="1" applyBorder="1" applyAlignment="1">
      <alignment horizontal="justify"/>
    </xf>
    <xf numFmtId="0" fontId="0" fillId="0" borderId="0" xfId="0" applyFont="1" applyBorder="1" applyAlignment="1">
      <alignment wrapText="1"/>
    </xf>
    <xf numFmtId="182" fontId="9" fillId="0" borderId="0" xfId="0" applyNumberFormat="1" applyFont="1" applyBorder="1" applyAlignment="1">
      <alignment horizontal="right" vertical="center" wrapText="1"/>
    </xf>
    <xf numFmtId="182" fontId="9" fillId="0" borderId="37" xfId="0" applyNumberFormat="1" applyFont="1" applyBorder="1" applyAlignment="1">
      <alignment horizontal="right"/>
    </xf>
    <xf numFmtId="182" fontId="9" fillId="0" borderId="26" xfId="0" applyNumberFormat="1" applyFont="1" applyBorder="1" applyAlignment="1">
      <alignment horizontal="right"/>
    </xf>
    <xf numFmtId="182" fontId="9" fillId="0" borderId="0" xfId="0" applyNumberFormat="1" applyFont="1" applyAlignment="1">
      <alignment horizontal="right"/>
    </xf>
    <xf numFmtId="182" fontId="24" fillId="0" borderId="16" xfId="0" applyNumberFormat="1" applyFont="1" applyBorder="1" applyAlignment="1">
      <alignment horizontal="right" wrapText="1"/>
    </xf>
    <xf numFmtId="182" fontId="2" fillId="33" borderId="26" xfId="0" applyNumberFormat="1" applyFont="1" applyFill="1" applyBorder="1" applyAlignment="1">
      <alignment horizontal="right"/>
    </xf>
    <xf numFmtId="182" fontId="9" fillId="0" borderId="41" xfId="0" applyNumberFormat="1" applyFont="1" applyBorder="1" applyAlignment="1">
      <alignment horizontal="right"/>
    </xf>
    <xf numFmtId="182" fontId="9" fillId="0" borderId="42" xfId="0" applyNumberFormat="1" applyFont="1" applyBorder="1" applyAlignment="1">
      <alignment horizontal="right"/>
    </xf>
    <xf numFmtId="182" fontId="2" fillId="33" borderId="27" xfId="0" applyNumberFormat="1" applyFont="1" applyFill="1" applyBorder="1" applyAlignment="1">
      <alignment horizontal="right"/>
    </xf>
    <xf numFmtId="0" fontId="7" fillId="0" borderId="27" xfId="0" applyFont="1" applyBorder="1" applyAlignment="1">
      <alignment wrapText="1"/>
    </xf>
    <xf numFmtId="0" fontId="7" fillId="0" borderId="0" xfId="0" applyFont="1" applyAlignment="1">
      <alignment horizontal="left"/>
    </xf>
    <xf numFmtId="182" fontId="9" fillId="0" borderId="20" xfId="0" applyNumberFormat="1" applyFont="1" applyBorder="1" applyAlignment="1">
      <alignment horizontal="right"/>
    </xf>
    <xf numFmtId="0" fontId="2" fillId="0" borderId="0" xfId="0" applyFont="1" applyBorder="1" applyAlignment="1">
      <alignment horizontal="right" wrapText="1"/>
    </xf>
    <xf numFmtId="0" fontId="2" fillId="33" borderId="33" xfId="0" applyFont="1" applyFill="1" applyBorder="1" applyAlignment="1">
      <alignment wrapText="1"/>
    </xf>
    <xf numFmtId="0" fontId="0" fillId="32" borderId="40" xfId="0" applyFont="1" applyFill="1" applyBorder="1" applyAlignment="1">
      <alignment wrapText="1"/>
    </xf>
    <xf numFmtId="0" fontId="0" fillId="32" borderId="34" xfId="0" applyFont="1" applyFill="1" applyBorder="1" applyAlignment="1">
      <alignment wrapText="1"/>
    </xf>
    <xf numFmtId="0" fontId="7" fillId="32" borderId="40" xfId="0" applyFont="1" applyFill="1" applyBorder="1" applyAlignment="1">
      <alignment horizontal="left" wrapText="1"/>
    </xf>
    <xf numFmtId="0" fontId="2" fillId="32" borderId="40" xfId="0" applyFont="1" applyFill="1" applyBorder="1" applyAlignment="1">
      <alignment horizontal="center" wrapText="1"/>
    </xf>
    <xf numFmtId="0" fontId="2" fillId="33" borderId="27" xfId="0" applyFont="1" applyFill="1" applyBorder="1" applyAlignment="1">
      <alignment wrapText="1"/>
    </xf>
    <xf numFmtId="0" fontId="0" fillId="0" borderId="27" xfId="0" applyFont="1" applyFill="1" applyBorder="1" applyAlignment="1">
      <alignment wrapText="1"/>
    </xf>
    <xf numFmtId="182" fontId="2" fillId="0" borderId="27" xfId="0" applyNumberFormat="1" applyFont="1" applyFill="1" applyBorder="1" applyAlignment="1">
      <alignment horizontal="center" wrapText="1"/>
    </xf>
    <xf numFmtId="0" fontId="2" fillId="0" borderId="0" xfId="0" applyFont="1" applyAlignment="1">
      <alignment horizontal="left"/>
    </xf>
    <xf numFmtId="182" fontId="9" fillId="0" borderId="27" xfId="0" applyNumberFormat="1" applyFont="1" applyBorder="1" applyAlignment="1">
      <alignment horizontal="right"/>
    </xf>
    <xf numFmtId="0" fontId="0" fillId="0" borderId="37" xfId="0" applyFont="1" applyBorder="1" applyAlignment="1">
      <alignment wrapText="1"/>
    </xf>
    <xf numFmtId="0" fontId="7" fillId="0" borderId="20" xfId="0" applyFont="1" applyBorder="1" applyAlignment="1">
      <alignment/>
    </xf>
    <xf numFmtId="0" fontId="7" fillId="0" borderId="27" xfId="0" applyFont="1" applyBorder="1" applyAlignment="1">
      <alignment/>
    </xf>
    <xf numFmtId="182" fontId="9" fillId="0" borderId="0" xfId="0" applyNumberFormat="1" applyFont="1" applyBorder="1" applyAlignment="1">
      <alignment horizontal="right"/>
    </xf>
    <xf numFmtId="0" fontId="0" fillId="0" borderId="20" xfId="0" applyFont="1" applyBorder="1" applyAlignment="1">
      <alignment wrapText="1"/>
    </xf>
    <xf numFmtId="182" fontId="2" fillId="0" borderId="27" xfId="0" applyNumberFormat="1" applyFont="1" applyBorder="1" applyAlignment="1">
      <alignment horizontal="center" wrapText="1"/>
    </xf>
    <xf numFmtId="0" fontId="2" fillId="0" borderId="0" xfId="0" applyFont="1" applyAlignment="1">
      <alignment horizontal="right" wrapText="1"/>
    </xf>
    <xf numFmtId="0" fontId="2" fillId="0" borderId="0" xfId="0" applyFont="1" applyAlignment="1">
      <alignment horizontal="center" vertical="center"/>
    </xf>
    <xf numFmtId="0" fontId="1"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182" fontId="2" fillId="0" borderId="0" xfId="0" applyNumberFormat="1" applyFont="1" applyFill="1" applyAlignment="1">
      <alignment horizontal="right"/>
    </xf>
    <xf numFmtId="0" fontId="2" fillId="0" borderId="0" xfId="0" applyFont="1" applyFill="1" applyBorder="1" applyAlignment="1">
      <alignment horizontal="right" wrapText="1"/>
    </xf>
    <xf numFmtId="0" fontId="2" fillId="33" borderId="38" xfId="0" applyFont="1" applyFill="1" applyBorder="1" applyAlignment="1">
      <alignment horizontal="center" vertical="top" wrapText="1"/>
    </xf>
    <xf numFmtId="0" fontId="2" fillId="33" borderId="30" xfId="0" applyFont="1" applyFill="1" applyBorder="1" applyAlignment="1">
      <alignment horizontal="center" vertical="top" wrapText="1"/>
    </xf>
    <xf numFmtId="0" fontId="2" fillId="33" borderId="28" xfId="0" applyFont="1" applyFill="1" applyBorder="1" applyAlignment="1">
      <alignment horizontal="center" vertical="top" wrapText="1"/>
    </xf>
    <xf numFmtId="49" fontId="1" fillId="32" borderId="0" xfId="0" applyNumberFormat="1" applyFont="1" applyFill="1" applyBorder="1" applyAlignment="1">
      <alignment vertical="center"/>
    </xf>
    <xf numFmtId="49" fontId="4" fillId="32" borderId="0" xfId="0" applyNumberFormat="1" applyFont="1" applyFill="1" applyBorder="1" applyAlignment="1">
      <alignment horizontal="center" vertical="center"/>
    </xf>
    <xf numFmtId="0" fontId="2" fillId="0" borderId="27" xfId="0" applyFont="1" applyBorder="1" applyAlignment="1">
      <alignment horizontal="center" vertical="center" wrapText="1"/>
    </xf>
    <xf numFmtId="49" fontId="7" fillId="32" borderId="0" xfId="0" applyNumberFormat="1" applyFont="1" applyFill="1" applyBorder="1" applyAlignment="1">
      <alignment vertical="center"/>
    </xf>
    <xf numFmtId="49" fontId="4" fillId="32" borderId="0" xfId="0" applyNumberFormat="1" applyFont="1" applyFill="1" applyBorder="1" applyAlignment="1">
      <alignment vertical="center"/>
    </xf>
    <xf numFmtId="0" fontId="2" fillId="0" borderId="33" xfId="0" applyFont="1" applyBorder="1" applyAlignment="1">
      <alignment horizontal="center"/>
    </xf>
    <xf numFmtId="0" fontId="0" fillId="0" borderId="37" xfId="0" applyFont="1" applyBorder="1" applyAlignment="1">
      <alignment/>
    </xf>
    <xf numFmtId="0" fontId="0" fillId="0" borderId="43" xfId="0" applyFont="1" applyBorder="1" applyAlignment="1">
      <alignment/>
    </xf>
    <xf numFmtId="0" fontId="11" fillId="0" borderId="44" xfId="0" applyFont="1" applyFill="1" applyBorder="1" applyAlignment="1">
      <alignment/>
    </xf>
    <xf numFmtId="0" fontId="9" fillId="0" borderId="44" xfId="0" applyFont="1" applyFill="1" applyBorder="1" applyAlignment="1">
      <alignment/>
    </xf>
    <xf numFmtId="182" fontId="2" fillId="0" borderId="44" xfId="0" applyNumberFormat="1" applyFont="1" applyBorder="1" applyAlignment="1">
      <alignment/>
    </xf>
    <xf numFmtId="9" fontId="27" fillId="0" borderId="0" xfId="0" applyNumberFormat="1" applyFont="1" applyAlignment="1">
      <alignment/>
    </xf>
    <xf numFmtId="0" fontId="7" fillId="0" borderId="0" xfId="60" applyFont="1" applyFill="1" applyBorder="1" applyAlignment="1">
      <alignment vertical="center" wrapText="1"/>
      <protection/>
    </xf>
    <xf numFmtId="0" fontId="0" fillId="0" borderId="0" xfId="0" applyFont="1" applyFill="1" applyBorder="1" applyAlignment="1">
      <alignment horizontal="left"/>
    </xf>
    <xf numFmtId="0" fontId="0" fillId="0" borderId="0" xfId="0" applyFont="1" applyFill="1" applyBorder="1" applyAlignment="1">
      <alignment horizontal="left" wrapText="1" indent="1"/>
    </xf>
    <xf numFmtId="0" fontId="0" fillId="0" borderId="0" xfId="0" applyFont="1" applyFill="1" applyBorder="1" applyAlignment="1">
      <alignment horizontal="left" wrapText="1"/>
    </xf>
    <xf numFmtId="0" fontId="11" fillId="0" borderId="27" xfId="0" applyFont="1" applyBorder="1" applyAlignment="1">
      <alignment horizontal="center" wrapText="1"/>
    </xf>
    <xf numFmtId="167" fontId="2" fillId="0" borderId="27" xfId="0" applyNumberFormat="1" applyFont="1" applyBorder="1" applyAlignment="1">
      <alignment horizontal="center" vertical="top" wrapText="1"/>
    </xf>
    <xf numFmtId="0" fontId="3" fillId="0" borderId="0" xfId="0" applyFont="1" applyBorder="1" applyAlignment="1">
      <alignment/>
    </xf>
    <xf numFmtId="0" fontId="5" fillId="0" borderId="0" xfId="0" applyFont="1" applyBorder="1" applyAlignment="1">
      <alignment/>
    </xf>
    <xf numFmtId="182" fontId="10" fillId="0" borderId="0" xfId="0" applyNumberFormat="1" applyFont="1" applyAlignment="1">
      <alignment horizontal="left"/>
    </xf>
    <xf numFmtId="0" fontId="2" fillId="0" borderId="45" xfId="0" applyFont="1" applyBorder="1" applyAlignment="1">
      <alignment/>
    </xf>
    <xf numFmtId="9" fontId="28" fillId="0" borderId="0" xfId="0" applyNumberFormat="1" applyFont="1" applyAlignment="1">
      <alignment/>
    </xf>
    <xf numFmtId="49" fontId="29" fillId="32" borderId="0" xfId="0" applyNumberFormat="1" applyFont="1" applyFill="1" applyBorder="1" applyAlignment="1">
      <alignment vertical="center"/>
    </xf>
    <xf numFmtId="184" fontId="0" fillId="0" borderId="0" xfId="0" applyNumberFormat="1" applyFont="1" applyAlignment="1">
      <alignment/>
    </xf>
    <xf numFmtId="2" fontId="0" fillId="0" borderId="0" xfId="0" applyNumberFormat="1" applyFont="1" applyAlignment="1">
      <alignment/>
    </xf>
    <xf numFmtId="0" fontId="2" fillId="0" borderId="32" xfId="0" applyFont="1" applyBorder="1" applyAlignment="1">
      <alignment horizontal="left" wrapText="1"/>
    </xf>
    <xf numFmtId="0" fontId="2" fillId="0" borderId="28" xfId="0" applyFont="1" applyBorder="1" applyAlignment="1">
      <alignment horizontal="left" wrapText="1"/>
    </xf>
    <xf numFmtId="182" fontId="2" fillId="0" borderId="40" xfId="0" applyNumberFormat="1" applyFont="1" applyBorder="1" applyAlignment="1">
      <alignment horizontal="right"/>
    </xf>
    <xf numFmtId="0" fontId="30" fillId="0" borderId="0" xfId="0" applyFont="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Font="1" applyAlignment="1">
      <alignment/>
    </xf>
    <xf numFmtId="0" fontId="2" fillId="0" borderId="0" xfId="0" applyFont="1" applyAlignment="1">
      <alignment wrapText="1"/>
    </xf>
    <xf numFmtId="1" fontId="0" fillId="0" borderId="0" xfId="0" applyNumberFormat="1" applyFont="1" applyAlignment="1">
      <alignment/>
    </xf>
    <xf numFmtId="191" fontId="0" fillId="0" borderId="0" xfId="0" applyNumberFormat="1" applyFont="1" applyAlignment="1">
      <alignment horizontal="right"/>
    </xf>
    <xf numFmtId="182" fontId="9" fillId="0" borderId="46" xfId="0" applyNumberFormat="1" applyFont="1" applyFill="1" applyBorder="1" applyAlignment="1">
      <alignment horizontal="right"/>
    </xf>
    <xf numFmtId="0" fontId="0" fillId="0" borderId="0" xfId="0" applyFont="1" applyFill="1" applyBorder="1" applyAlignment="1">
      <alignment horizontal="right"/>
    </xf>
    <xf numFmtId="0" fontId="7" fillId="4" borderId="0" xfId="0" applyFont="1" applyFill="1" applyAlignment="1">
      <alignment/>
    </xf>
    <xf numFmtId="0" fontId="7" fillId="0" borderId="0" xfId="0" applyFont="1" applyFill="1" applyAlignment="1">
      <alignment horizontal="center"/>
    </xf>
    <xf numFmtId="0" fontId="1" fillId="0" borderId="0" xfId="0" applyFont="1" applyFill="1" applyAlignment="1">
      <alignment horizontal="center"/>
    </xf>
    <xf numFmtId="0" fontId="1" fillId="32" borderId="0" xfId="0" applyFont="1" applyFill="1" applyAlignment="1">
      <alignment horizontal="center"/>
    </xf>
    <xf numFmtId="0" fontId="1" fillId="0" borderId="0" xfId="0" applyFont="1" applyAlignment="1">
      <alignment/>
    </xf>
    <xf numFmtId="0" fontId="7" fillId="0" borderId="0" xfId="0" applyFont="1" applyAlignment="1">
      <alignment horizontal="center" wrapText="1"/>
    </xf>
    <xf numFmtId="0" fontId="7" fillId="0" borderId="0" xfId="0" applyFont="1" applyFill="1" applyAlignment="1">
      <alignment horizontal="center" wrapText="1"/>
    </xf>
    <xf numFmtId="0" fontId="1" fillId="32" borderId="0" xfId="0" applyFont="1" applyFill="1" applyAlignment="1">
      <alignment/>
    </xf>
    <xf numFmtId="0" fontId="24" fillId="0" borderId="0" xfId="0" applyFont="1" applyFill="1" applyAlignment="1">
      <alignment horizontal="right"/>
    </xf>
    <xf numFmtId="0" fontId="30" fillId="0" borderId="0" xfId="0" applyFont="1" applyFill="1" applyAlignment="1">
      <alignment/>
    </xf>
    <xf numFmtId="0" fontId="30" fillId="0" borderId="0" xfId="0" applyFont="1" applyFill="1" applyBorder="1" applyAlignment="1">
      <alignment/>
    </xf>
    <xf numFmtId="0" fontId="0" fillId="0" borderId="31" xfId="0" applyFont="1" applyBorder="1" applyAlignment="1">
      <alignment/>
    </xf>
    <xf numFmtId="0" fontId="2" fillId="32" borderId="0" xfId="0" applyFont="1" applyFill="1" applyBorder="1" applyAlignment="1">
      <alignment horizontal="right" vertical="top" wrapText="1"/>
    </xf>
    <xf numFmtId="0" fontId="0" fillId="32" borderId="0" xfId="0" applyFont="1" applyFill="1" applyAlignment="1">
      <alignment/>
    </xf>
    <xf numFmtId="0" fontId="2" fillId="32" borderId="0" xfId="0" applyFont="1" applyFill="1" applyBorder="1" applyAlignment="1">
      <alignment horizontal="right" wrapText="1"/>
    </xf>
    <xf numFmtId="0" fontId="2" fillId="32" borderId="0" xfId="0" applyFont="1" applyFill="1" applyAlignment="1">
      <alignment horizontal="right"/>
    </xf>
    <xf numFmtId="182" fontId="2" fillId="32" borderId="0" xfId="0" applyNumberFormat="1" applyFont="1" applyFill="1" applyAlignment="1">
      <alignment horizontal="right"/>
    </xf>
    <xf numFmtId="0" fontId="7" fillId="32" borderId="0" xfId="0" applyFont="1" applyFill="1" applyAlignment="1">
      <alignment horizontal="right"/>
    </xf>
    <xf numFmtId="0" fontId="7" fillId="32" borderId="0" xfId="0" applyFont="1" applyFill="1" applyAlignment="1">
      <alignment horizontal="left"/>
    </xf>
    <xf numFmtId="0" fontId="2" fillId="32" borderId="27" xfId="0" applyFont="1" applyFill="1" applyBorder="1" applyAlignment="1">
      <alignment horizontal="left"/>
    </xf>
    <xf numFmtId="182" fontId="9" fillId="32" borderId="27" xfId="0" applyNumberFormat="1" applyFont="1" applyFill="1" applyBorder="1" applyAlignment="1">
      <alignment horizontal="right"/>
    </xf>
    <xf numFmtId="0" fontId="7" fillId="32" borderId="0" xfId="0" applyFont="1" applyFill="1" applyAlignment="1">
      <alignment horizontal="center"/>
    </xf>
    <xf numFmtId="0" fontId="24" fillId="0" borderId="0" xfId="0" applyFont="1" applyAlignment="1">
      <alignment horizontal="center"/>
    </xf>
    <xf numFmtId="9" fontId="24" fillId="0" borderId="0" xfId="0" applyNumberFormat="1" applyFont="1" applyAlignment="1">
      <alignment/>
    </xf>
    <xf numFmtId="0" fontId="4" fillId="0" borderId="0" xfId="0" applyFont="1" applyAlignment="1">
      <alignment horizontal="center"/>
    </xf>
    <xf numFmtId="9" fontId="0" fillId="0" borderId="0" xfId="0" applyNumberFormat="1" applyAlignment="1">
      <alignment/>
    </xf>
    <xf numFmtId="0" fontId="2" fillId="0" borderId="20" xfId="0" applyFont="1" applyBorder="1" applyAlignment="1">
      <alignment horizontal="center" vertical="center"/>
    </xf>
    <xf numFmtId="0" fontId="2" fillId="0" borderId="47" xfId="0" applyFont="1" applyBorder="1" applyAlignment="1">
      <alignment horizontal="center" vertical="center" wrapText="1"/>
    </xf>
    <xf numFmtId="0" fontId="2" fillId="0" borderId="37" xfId="0" applyFont="1" applyBorder="1" applyAlignment="1">
      <alignment horizontal="center"/>
    </xf>
    <xf numFmtId="0" fontId="11" fillId="0" borderId="20" xfId="0" applyFont="1" applyBorder="1" applyAlignment="1">
      <alignment horizontal="justify" vertical="top" wrapText="1"/>
    </xf>
    <xf numFmtId="0" fontId="9" fillId="0" borderId="33" xfId="0" applyFont="1" applyBorder="1" applyAlignment="1">
      <alignment horizontal="center" vertical="top" wrapText="1"/>
    </xf>
    <xf numFmtId="0" fontId="9" fillId="0" borderId="40" xfId="0" applyFont="1" applyBorder="1" applyAlignment="1">
      <alignment horizontal="center" vertical="top" wrapText="1"/>
    </xf>
    <xf numFmtId="0" fontId="9" fillId="0" borderId="40" xfId="0" applyFont="1" applyBorder="1" applyAlignment="1">
      <alignment horizontal="center" wrapText="1"/>
    </xf>
    <xf numFmtId="0" fontId="2" fillId="0" borderId="40" xfId="0" applyFont="1" applyBorder="1" applyAlignment="1">
      <alignment horizontal="center" vertical="top" wrapText="1"/>
    </xf>
    <xf numFmtId="0" fontId="2" fillId="0" borderId="20" xfId="0" applyFont="1" applyBorder="1" applyAlignment="1">
      <alignment horizontal="center"/>
    </xf>
    <xf numFmtId="0" fontId="9" fillId="0" borderId="29" xfId="0" applyFont="1" applyBorder="1" applyAlignment="1">
      <alignment horizontal="center" wrapText="1"/>
    </xf>
    <xf numFmtId="0" fontId="22" fillId="0" borderId="0" xfId="0" applyFont="1" applyBorder="1" applyAlignment="1">
      <alignment horizontal="center" vertical="top" wrapText="1"/>
    </xf>
    <xf numFmtId="0" fontId="2" fillId="0" borderId="26" xfId="0" applyFont="1" applyBorder="1" applyAlignment="1">
      <alignment horizontal="center"/>
    </xf>
    <xf numFmtId="0" fontId="9" fillId="0" borderId="31" xfId="0" applyFont="1" applyBorder="1" applyAlignment="1">
      <alignment horizontal="center" vertical="top" wrapText="1"/>
    </xf>
    <xf numFmtId="0" fontId="22" fillId="0" borderId="29" xfId="0" applyFont="1" applyBorder="1" applyAlignment="1">
      <alignment horizontal="center" vertical="top" wrapText="1"/>
    </xf>
    <xf numFmtId="0" fontId="2" fillId="0" borderId="31" xfId="0" applyFont="1" applyBorder="1" applyAlignment="1">
      <alignment/>
    </xf>
    <xf numFmtId="0" fontId="22" fillId="0" borderId="31" xfId="0" applyFont="1" applyBorder="1" applyAlignment="1">
      <alignment horizontal="center" vertical="top" wrapText="1"/>
    </xf>
    <xf numFmtId="0" fontId="2" fillId="0" borderId="40" xfId="0" applyFont="1" applyBorder="1" applyAlignment="1">
      <alignment horizontal="center"/>
    </xf>
    <xf numFmtId="0" fontId="2" fillId="0" borderId="34" xfId="0" applyFont="1" applyBorder="1" applyAlignment="1">
      <alignment horizontal="center"/>
    </xf>
    <xf numFmtId="0" fontId="2" fillId="0" borderId="47" xfId="0" applyFont="1" applyBorder="1" applyAlignment="1">
      <alignment horizontal="center"/>
    </xf>
    <xf numFmtId="0" fontId="11" fillId="0" borderId="20" xfId="0" applyFont="1" applyBorder="1" applyAlignment="1">
      <alignment/>
    </xf>
    <xf numFmtId="0" fontId="11" fillId="0" borderId="37" xfId="0" applyFont="1" applyBorder="1" applyAlignment="1">
      <alignment/>
    </xf>
    <xf numFmtId="0" fontId="11" fillId="0" borderId="26" xfId="0" applyFont="1" applyBorder="1" applyAlignment="1">
      <alignment wrapText="1"/>
    </xf>
    <xf numFmtId="0" fontId="32" fillId="0" borderId="0" xfId="0" applyFont="1" applyAlignment="1">
      <alignment horizontal="center"/>
    </xf>
    <xf numFmtId="0" fontId="2" fillId="33" borderId="20" xfId="0" applyFont="1" applyFill="1" applyBorder="1" applyAlignment="1">
      <alignment horizontal="center"/>
    </xf>
    <xf numFmtId="167" fontId="2" fillId="0" borderId="37" xfId="0" applyNumberFormat="1" applyFont="1" applyBorder="1" applyAlignment="1">
      <alignment horizontal="center"/>
    </xf>
    <xf numFmtId="167" fontId="2" fillId="0" borderId="20" xfId="0" applyNumberFormat="1" applyFont="1" applyBorder="1" applyAlignment="1">
      <alignment horizontal="center"/>
    </xf>
    <xf numFmtId="167" fontId="2" fillId="0" borderId="27" xfId="0" applyNumberFormat="1" applyFont="1" applyBorder="1" applyAlignment="1">
      <alignment horizontal="center"/>
    </xf>
    <xf numFmtId="9" fontId="2" fillId="0" borderId="0" xfId="0" applyNumberFormat="1" applyFont="1" applyFill="1" applyBorder="1" applyAlignment="1">
      <alignment horizontal="center"/>
    </xf>
    <xf numFmtId="184" fontId="2" fillId="0" borderId="0" xfId="0" applyNumberFormat="1" applyFont="1" applyFill="1" applyBorder="1" applyAlignment="1">
      <alignment horizontal="center" vertical="top" wrapText="1"/>
    </xf>
    <xf numFmtId="182" fontId="2" fillId="0" borderId="0" xfId="0" applyNumberFormat="1" applyFont="1" applyFill="1" applyBorder="1" applyAlignment="1">
      <alignment horizontal="right" vertical="top"/>
    </xf>
    <xf numFmtId="182" fontId="9" fillId="0" borderId="32" xfId="0" applyNumberFormat="1" applyFont="1" applyBorder="1" applyAlignment="1">
      <alignment horizontal="center" vertical="top" wrapText="1"/>
    </xf>
    <xf numFmtId="182" fontId="2" fillId="0" borderId="32" xfId="0" applyNumberFormat="1" applyFont="1" applyFill="1" applyBorder="1" applyAlignment="1">
      <alignment horizontal="center" vertical="top"/>
    </xf>
    <xf numFmtId="182" fontId="9" fillId="0" borderId="0" xfId="0" applyNumberFormat="1" applyFont="1" applyFill="1" applyBorder="1" applyAlignment="1">
      <alignment horizontal="center" vertical="top" wrapText="1"/>
    </xf>
    <xf numFmtId="9" fontId="2" fillId="0" borderId="0" xfId="0" applyNumberFormat="1" applyFont="1" applyFill="1" applyBorder="1" applyAlignment="1">
      <alignment/>
    </xf>
    <xf numFmtId="9" fontId="20" fillId="0" borderId="0" xfId="0" applyNumberFormat="1" applyFont="1" applyFill="1" applyAlignment="1">
      <alignment horizontal="center"/>
    </xf>
    <xf numFmtId="0" fontId="9" fillId="0" borderId="0" xfId="0" applyFont="1" applyFill="1" applyBorder="1" applyAlignment="1">
      <alignment horizontal="center" vertical="top" wrapText="1"/>
    </xf>
    <xf numFmtId="9" fontId="27" fillId="0" borderId="0" xfId="0" applyNumberFormat="1" applyFont="1" applyFill="1" applyBorder="1" applyAlignment="1">
      <alignment/>
    </xf>
    <xf numFmtId="182" fontId="2" fillId="0" borderId="0" xfId="0" applyNumberFormat="1" applyFont="1" applyFill="1" applyBorder="1" applyAlignment="1">
      <alignment horizontal="center" vertical="top" wrapText="1"/>
    </xf>
    <xf numFmtId="182" fontId="2" fillId="0" borderId="0" xfId="0" applyNumberFormat="1" applyFont="1" applyFill="1" applyBorder="1" applyAlignment="1">
      <alignment horizontal="center" vertical="top"/>
    </xf>
    <xf numFmtId="0" fontId="2" fillId="0" borderId="0" xfId="0" applyFont="1" applyFill="1" applyBorder="1" applyAlignment="1">
      <alignment/>
    </xf>
    <xf numFmtId="0" fontId="34" fillId="0" borderId="0" xfId="0" applyFont="1" applyFill="1" applyAlignment="1">
      <alignment/>
    </xf>
    <xf numFmtId="0" fontId="1" fillId="0" borderId="33" xfId="0" applyFont="1" applyFill="1" applyBorder="1" applyAlignment="1">
      <alignment/>
    </xf>
    <xf numFmtId="0" fontId="3" fillId="0" borderId="34" xfId="0" applyFont="1" applyFill="1" applyBorder="1" applyAlignment="1">
      <alignment horizontal="left" wrapText="1"/>
    </xf>
    <xf numFmtId="0" fontId="3" fillId="0" borderId="40" xfId="0" applyFont="1" applyFill="1" applyBorder="1" applyAlignment="1">
      <alignment horizontal="left" wrapText="1"/>
    </xf>
    <xf numFmtId="0" fontId="3" fillId="0" borderId="0" xfId="0" applyFont="1" applyBorder="1" applyAlignment="1">
      <alignment/>
    </xf>
    <xf numFmtId="182" fontId="9" fillId="0" borderId="27" xfId="0" applyNumberFormat="1" applyFont="1" applyFill="1" applyBorder="1" applyAlignment="1">
      <alignment horizontal="right"/>
    </xf>
    <xf numFmtId="0" fontId="0" fillId="0" borderId="29" xfId="0" applyFont="1" applyBorder="1" applyAlignment="1">
      <alignment/>
    </xf>
    <xf numFmtId="0" fontId="2" fillId="33" borderId="27" xfId="0" applyFont="1" applyFill="1" applyBorder="1" applyAlignment="1">
      <alignment horizontal="center" vertical="center" wrapText="1"/>
    </xf>
    <xf numFmtId="0" fontId="2" fillId="0" borderId="0" xfId="0" applyFont="1" applyBorder="1" applyAlignment="1">
      <alignment horizontal="center"/>
    </xf>
    <xf numFmtId="9" fontId="0" fillId="0" borderId="0" xfId="0" applyNumberFormat="1" applyFont="1" applyAlignment="1">
      <alignment/>
    </xf>
    <xf numFmtId="182" fontId="24" fillId="0" borderId="37" xfId="0" applyNumberFormat="1" applyFont="1" applyBorder="1" applyAlignment="1">
      <alignment horizontal="right"/>
    </xf>
    <xf numFmtId="182" fontId="24" fillId="0" borderId="20" xfId="0" applyNumberFormat="1" applyFont="1" applyBorder="1" applyAlignment="1">
      <alignment horizontal="right"/>
    </xf>
    <xf numFmtId="182" fontId="24" fillId="0" borderId="26" xfId="0" applyNumberFormat="1" applyFont="1" applyBorder="1" applyAlignment="1">
      <alignment horizontal="right"/>
    </xf>
    <xf numFmtId="0" fontId="30" fillId="0" borderId="27" xfId="0" applyFont="1" applyBorder="1" applyAlignment="1">
      <alignment/>
    </xf>
    <xf numFmtId="182" fontId="24" fillId="32" borderId="0" xfId="0" applyNumberFormat="1" applyFont="1" applyFill="1" applyAlignment="1">
      <alignment horizontal="right"/>
    </xf>
    <xf numFmtId="0" fontId="30" fillId="32" borderId="0" xfId="0" applyFont="1" applyFill="1" applyAlignment="1">
      <alignment/>
    </xf>
    <xf numFmtId="0" fontId="35" fillId="32" borderId="0" xfId="0" applyFont="1" applyFill="1" applyAlignment="1">
      <alignment horizontal="center"/>
    </xf>
    <xf numFmtId="182" fontId="24" fillId="0" borderId="0" xfId="0" applyNumberFormat="1" applyFont="1" applyAlignment="1">
      <alignment horizontal="right"/>
    </xf>
    <xf numFmtId="182" fontId="24" fillId="0" borderId="27" xfId="0" applyNumberFormat="1" applyFont="1" applyBorder="1" applyAlignment="1">
      <alignment horizontal="right"/>
    </xf>
    <xf numFmtId="182" fontId="24" fillId="0" borderId="0" xfId="0" applyNumberFormat="1" applyFont="1" applyBorder="1" applyAlignment="1">
      <alignment horizontal="right"/>
    </xf>
    <xf numFmtId="0" fontId="30" fillId="0" borderId="0" xfId="57" applyFont="1">
      <alignment/>
      <protection/>
    </xf>
    <xf numFmtId="0" fontId="30" fillId="0" borderId="37" xfId="0" applyFont="1" applyBorder="1" applyAlignment="1">
      <alignment/>
    </xf>
    <xf numFmtId="0" fontId="0" fillId="0" borderId="34" xfId="0" applyFont="1" applyFill="1" applyBorder="1" applyAlignment="1">
      <alignment horizontal="left" wrapText="1"/>
    </xf>
    <xf numFmtId="0" fontId="30" fillId="0" borderId="40" xfId="0" applyFont="1" applyBorder="1" applyAlignment="1">
      <alignment/>
    </xf>
    <xf numFmtId="0" fontId="0" fillId="0" borderId="44" xfId="0" applyFont="1" applyBorder="1" applyAlignment="1">
      <alignment/>
    </xf>
    <xf numFmtId="4" fontId="0" fillId="0" borderId="44" xfId="0" applyNumberFormat="1" applyFont="1" applyBorder="1" applyAlignment="1">
      <alignment horizontal="right"/>
    </xf>
    <xf numFmtId="182" fontId="2" fillId="0" borderId="44" xfId="0" applyNumberFormat="1" applyFont="1" applyFill="1" applyBorder="1" applyAlignment="1">
      <alignment horizontal="right"/>
    </xf>
    <xf numFmtId="0" fontId="0" fillId="0" borderId="48" xfId="0" applyFont="1" applyBorder="1" applyAlignment="1">
      <alignment/>
    </xf>
    <xf numFmtId="0" fontId="0" fillId="0" borderId="49" xfId="0" applyFont="1" applyBorder="1" applyAlignment="1">
      <alignment/>
    </xf>
    <xf numFmtId="4" fontId="0" fillId="0" borderId="50" xfId="0" applyNumberFormat="1" applyFont="1" applyBorder="1" applyAlignment="1">
      <alignment horizontal="right"/>
    </xf>
    <xf numFmtId="0" fontId="0" fillId="0" borderId="50" xfId="0" applyFont="1" applyBorder="1" applyAlignment="1">
      <alignment/>
    </xf>
    <xf numFmtId="182" fontId="2" fillId="0" borderId="50" xfId="0" applyNumberFormat="1" applyFont="1" applyFill="1" applyBorder="1" applyAlignment="1">
      <alignment horizontal="right"/>
    </xf>
    <xf numFmtId="0" fontId="7" fillId="0" borderId="44" xfId="0" applyFont="1" applyBorder="1" applyAlignment="1">
      <alignment/>
    </xf>
    <xf numFmtId="0" fontId="30" fillId="0" borderId="0" xfId="0" applyFont="1" applyBorder="1" applyAlignment="1">
      <alignment/>
    </xf>
    <xf numFmtId="0" fontId="0" fillId="0" borderId="49" xfId="0" applyFont="1" applyFill="1" applyBorder="1" applyAlignment="1">
      <alignment/>
    </xf>
    <xf numFmtId="0" fontId="15" fillId="0" borderId="44" xfId="0" applyFont="1" applyFill="1" applyBorder="1" applyAlignment="1">
      <alignment wrapText="1"/>
    </xf>
    <xf numFmtId="0" fontId="0" fillId="0" borderId="49" xfId="0" applyFont="1" applyFill="1" applyBorder="1" applyAlignment="1">
      <alignment wrapText="1"/>
    </xf>
    <xf numFmtId="0" fontId="15" fillId="0" borderId="44" xfId="0" applyFont="1" applyBorder="1" applyAlignment="1">
      <alignment wrapText="1"/>
    </xf>
    <xf numFmtId="0" fontId="0" fillId="0" borderId="49" xfId="0" applyFont="1" applyBorder="1" applyAlignment="1">
      <alignment wrapText="1"/>
    </xf>
    <xf numFmtId="0" fontId="0" fillId="0" borderId="51" xfId="0" applyFont="1" applyBorder="1" applyAlignment="1">
      <alignment wrapText="1"/>
    </xf>
    <xf numFmtId="0" fontId="15" fillId="0" borderId="50" xfId="0" applyFont="1" applyBorder="1" applyAlignment="1">
      <alignment wrapText="1"/>
    </xf>
    <xf numFmtId="0" fontId="15" fillId="0" borderId="0" xfId="0" applyFont="1" applyBorder="1" applyAlignment="1">
      <alignment wrapText="1"/>
    </xf>
    <xf numFmtId="0" fontId="14" fillId="0" borderId="0" xfId="0" applyFont="1" applyBorder="1" applyAlignment="1">
      <alignment wrapText="1"/>
    </xf>
    <xf numFmtId="182" fontId="2" fillId="0" borderId="31" xfId="0" applyNumberFormat="1" applyFont="1" applyBorder="1" applyAlignment="1">
      <alignment horizontal="right"/>
    </xf>
    <xf numFmtId="0" fontId="30" fillId="0" borderId="31" xfId="0" applyFont="1" applyBorder="1" applyAlignment="1">
      <alignment/>
    </xf>
    <xf numFmtId="167" fontId="2" fillId="0" borderId="27" xfId="0" applyNumberFormat="1" applyFont="1" applyFill="1" applyBorder="1" applyAlignment="1">
      <alignment horizontal="center" vertical="top" wrapText="1"/>
    </xf>
    <xf numFmtId="182" fontId="2" fillId="0" borderId="27" xfId="0" applyNumberFormat="1" applyFont="1" applyFill="1" applyBorder="1" applyAlignment="1">
      <alignment horizontal="center" vertical="top"/>
    </xf>
    <xf numFmtId="0" fontId="2" fillId="0" borderId="0" xfId="57" applyFont="1">
      <alignment/>
      <protection/>
    </xf>
    <xf numFmtId="0" fontId="0" fillId="0" borderId="0" xfId="57" applyFont="1">
      <alignment/>
      <protection/>
    </xf>
    <xf numFmtId="0" fontId="2" fillId="0" borderId="0" xfId="57" applyFont="1" applyAlignment="1">
      <alignment horizontal="center"/>
      <protection/>
    </xf>
    <xf numFmtId="0" fontId="2" fillId="0" borderId="27" xfId="57" applyFont="1" applyBorder="1" applyAlignment="1">
      <alignment horizontal="center" vertical="center" wrapText="1"/>
      <protection/>
    </xf>
    <xf numFmtId="0" fontId="2" fillId="0" borderId="29" xfId="57" applyFont="1" applyBorder="1" applyAlignment="1">
      <alignment horizontal="center" vertical="center" wrapText="1"/>
      <protection/>
    </xf>
    <xf numFmtId="0" fontId="2" fillId="0" borderId="20" xfId="57" applyFont="1" applyBorder="1" applyAlignment="1">
      <alignment horizontal="center" vertical="center" wrapText="1"/>
      <protection/>
    </xf>
    <xf numFmtId="0" fontId="9" fillId="0" borderId="33" xfId="57" applyFont="1" applyBorder="1" applyAlignment="1">
      <alignment horizontal="center" wrapText="1"/>
      <protection/>
    </xf>
    <xf numFmtId="0" fontId="9" fillId="0" borderId="20" xfId="57" applyFont="1" applyBorder="1" applyAlignment="1">
      <alignment horizontal="center" wrapText="1"/>
      <protection/>
    </xf>
    <xf numFmtId="0" fontId="11" fillId="0" borderId="34" xfId="57" applyFont="1" applyBorder="1" applyAlignment="1">
      <alignment horizontal="justify" vertical="top" wrapText="1"/>
      <protection/>
    </xf>
    <xf numFmtId="0" fontId="11" fillId="0" borderId="37" xfId="57" applyFont="1" applyBorder="1" applyAlignment="1">
      <alignment horizontal="justify" vertical="top" wrapText="1"/>
      <protection/>
    </xf>
    <xf numFmtId="0" fontId="11" fillId="0" borderId="26" xfId="57" applyFont="1" applyBorder="1" applyAlignment="1">
      <alignment horizontal="justify" vertical="top" wrapText="1"/>
      <protection/>
    </xf>
    <xf numFmtId="0" fontId="2" fillId="0" borderId="26" xfId="57" applyFont="1" applyBorder="1" applyAlignment="1">
      <alignment horizontal="center" vertical="top" wrapText="1"/>
      <protection/>
    </xf>
    <xf numFmtId="0" fontId="0" fillId="0" borderId="26" xfId="57" applyFont="1" applyBorder="1" applyAlignment="1">
      <alignment horizontal="center" vertical="top" wrapText="1"/>
      <protection/>
    </xf>
    <xf numFmtId="0" fontId="22" fillId="0" borderId="26" xfId="57" applyFont="1" applyBorder="1" applyAlignment="1">
      <alignment horizontal="center" vertical="top" wrapText="1"/>
      <protection/>
    </xf>
    <xf numFmtId="0" fontId="0" fillId="0" borderId="27" xfId="57" applyFont="1" applyBorder="1" applyAlignment="1">
      <alignment wrapText="1"/>
      <protection/>
    </xf>
    <xf numFmtId="0" fontId="2" fillId="0" borderId="27" xfId="57" applyFont="1" applyBorder="1" applyAlignment="1">
      <alignment horizontal="center"/>
      <protection/>
    </xf>
    <xf numFmtId="182" fontId="9" fillId="32" borderId="20" xfId="57" applyNumberFormat="1" applyFont="1" applyFill="1" applyBorder="1" applyAlignment="1">
      <alignment horizontal="right"/>
      <protection/>
    </xf>
    <xf numFmtId="182" fontId="9" fillId="32" borderId="27" xfId="57" applyNumberFormat="1" applyFont="1" applyFill="1" applyBorder="1" applyAlignment="1">
      <alignment horizontal="right"/>
      <protection/>
    </xf>
    <xf numFmtId="0" fontId="11" fillId="0" borderId="34" xfId="57" applyFont="1" applyBorder="1" applyAlignment="1">
      <alignment horizontal="center" wrapText="1"/>
      <protection/>
    </xf>
    <xf numFmtId="0" fontId="0" fillId="0" borderId="33" xfId="0" applyFont="1" applyFill="1" applyBorder="1" applyAlignment="1">
      <alignment horizontal="left" wrapText="1"/>
    </xf>
    <xf numFmtId="0" fontId="24" fillId="0" borderId="35" xfId="0" applyFont="1" applyBorder="1" applyAlignment="1">
      <alignment/>
    </xf>
    <xf numFmtId="0" fontId="0" fillId="0" borderId="40" xfId="0" applyFont="1" applyFill="1" applyBorder="1" applyAlignment="1">
      <alignment horizontal="left" wrapText="1"/>
    </xf>
    <xf numFmtId="0" fontId="24" fillId="0" borderId="16" xfId="0" applyFont="1" applyBorder="1" applyAlignment="1">
      <alignment/>
    </xf>
    <xf numFmtId="0" fontId="24" fillId="0" borderId="11" xfId="0" applyFont="1" applyBorder="1" applyAlignment="1">
      <alignment/>
    </xf>
    <xf numFmtId="0" fontId="2" fillId="33" borderId="32" xfId="0" applyFont="1" applyFill="1" applyBorder="1" applyAlignment="1">
      <alignment horizontal="left" wrapText="1"/>
    </xf>
    <xf numFmtId="195" fontId="9" fillId="33" borderId="28" xfId="0" applyNumberFormat="1" applyFont="1" applyFill="1" applyBorder="1" applyAlignment="1">
      <alignment/>
    </xf>
    <xf numFmtId="0" fontId="2" fillId="33" borderId="32" xfId="0" applyFont="1" applyFill="1" applyBorder="1" applyAlignment="1">
      <alignment horizontal="center" vertical="center" wrapText="1"/>
    </xf>
    <xf numFmtId="0" fontId="0" fillId="0" borderId="52" xfId="0" applyFont="1" applyBorder="1" applyAlignment="1">
      <alignment wrapText="1"/>
    </xf>
    <xf numFmtId="0" fontId="2" fillId="0" borderId="53" xfId="0" applyFont="1" applyBorder="1" applyAlignment="1">
      <alignment wrapText="1"/>
    </xf>
    <xf numFmtId="0" fontId="2" fillId="0" borderId="54" xfId="0" applyFont="1" applyBorder="1" applyAlignment="1">
      <alignment wrapText="1"/>
    </xf>
    <xf numFmtId="0" fontId="2" fillId="0" borderId="44" xfId="0" applyFont="1" applyBorder="1" applyAlignment="1">
      <alignment wrapText="1"/>
    </xf>
    <xf numFmtId="0" fontId="2" fillId="0" borderId="55" xfId="0" applyFont="1" applyBorder="1" applyAlignment="1">
      <alignment wrapText="1"/>
    </xf>
    <xf numFmtId="0" fontId="2" fillId="0" borderId="50" xfId="0" applyFont="1" applyBorder="1" applyAlignment="1">
      <alignment wrapText="1"/>
    </xf>
    <xf numFmtId="0" fontId="2" fillId="0" borderId="56" xfId="0" applyFont="1" applyBorder="1" applyAlignment="1">
      <alignment wrapText="1"/>
    </xf>
    <xf numFmtId="0" fontId="2" fillId="33" borderId="33" xfId="0" applyFont="1" applyFill="1" applyBorder="1" applyAlignment="1">
      <alignment horizontal="center" vertical="center" wrapText="1"/>
    </xf>
    <xf numFmtId="0" fontId="0" fillId="0" borderId="57" xfId="0" applyFont="1" applyBorder="1" applyAlignment="1">
      <alignment wrapText="1"/>
    </xf>
    <xf numFmtId="0" fontId="2" fillId="0" borderId="48" xfId="0" applyFont="1" applyBorder="1" applyAlignment="1">
      <alignment wrapText="1"/>
    </xf>
    <xf numFmtId="0" fontId="2" fillId="0" borderId="58" xfId="0" applyFont="1" applyBorder="1" applyAlignment="1">
      <alignment wrapText="1"/>
    </xf>
    <xf numFmtId="0" fontId="37" fillId="0" borderId="27" xfId="0" applyFont="1" applyFill="1" applyBorder="1" applyAlignment="1">
      <alignment wrapText="1"/>
    </xf>
    <xf numFmtId="0" fontId="2" fillId="0" borderId="27" xfId="0" applyFont="1" applyFill="1" applyBorder="1" applyAlignment="1">
      <alignment wrapText="1"/>
    </xf>
    <xf numFmtId="0" fontId="0" fillId="0" borderId="57" xfId="0" applyFont="1" applyBorder="1" applyAlignment="1">
      <alignment/>
    </xf>
    <xf numFmtId="167" fontId="2" fillId="0" borderId="58" xfId="0" applyNumberFormat="1" applyFont="1" applyBorder="1" applyAlignment="1">
      <alignment horizontal="right"/>
    </xf>
    <xf numFmtId="0" fontId="0" fillId="0" borderId="51" xfId="0" applyFont="1" applyBorder="1" applyAlignment="1">
      <alignment/>
    </xf>
    <xf numFmtId="167" fontId="2" fillId="0" borderId="56" xfId="0" applyNumberFormat="1" applyFont="1" applyBorder="1" applyAlignment="1">
      <alignment horizontal="right"/>
    </xf>
    <xf numFmtId="0" fontId="2" fillId="33" borderId="28" xfId="0" applyFont="1" applyFill="1" applyBorder="1" applyAlignment="1">
      <alignment horizontal="center" vertical="center" wrapText="1"/>
    </xf>
    <xf numFmtId="0" fontId="2" fillId="0" borderId="0" xfId="0" applyFont="1" applyAlignment="1">
      <alignment horizontal="center" vertical="center" wrapText="1"/>
    </xf>
    <xf numFmtId="0" fontId="2" fillId="33" borderId="35" xfId="0" applyFont="1" applyFill="1" applyBorder="1" applyAlignment="1">
      <alignment horizontal="center" vertical="center" wrapText="1"/>
    </xf>
    <xf numFmtId="0" fontId="38" fillId="0" borderId="0" xfId="47" applyFont="1" applyAlignment="1" applyProtection="1">
      <alignment horizontal="left"/>
      <protection/>
    </xf>
    <xf numFmtId="0" fontId="7" fillId="0" borderId="0" xfId="47" applyFont="1" applyAlignment="1" applyProtection="1">
      <alignment horizontal="center"/>
      <protection/>
    </xf>
    <xf numFmtId="9" fontId="11" fillId="32" borderId="0" xfId="0" applyNumberFormat="1" applyFont="1" applyFill="1" applyBorder="1" applyAlignment="1">
      <alignment horizontal="left" vertical="center"/>
    </xf>
    <xf numFmtId="0" fontId="11" fillId="32" borderId="0" xfId="0" applyFont="1" applyFill="1" applyBorder="1" applyAlignment="1">
      <alignment horizontal="left" vertical="center"/>
    </xf>
    <xf numFmtId="0" fontId="9" fillId="32" borderId="0" xfId="0" applyFont="1" applyFill="1" applyBorder="1" applyAlignment="1">
      <alignment horizontal="left" vertical="center"/>
    </xf>
    <xf numFmtId="49" fontId="39" fillId="32" borderId="0" xfId="0" applyNumberFormat="1" applyFont="1" applyFill="1" applyBorder="1" applyAlignment="1">
      <alignment vertical="center"/>
    </xf>
    <xf numFmtId="0" fontId="0" fillId="0" borderId="44" xfId="0" applyFont="1" applyBorder="1" applyAlignment="1">
      <alignment horizontal="justify" wrapText="1"/>
    </xf>
    <xf numFmtId="184" fontId="2" fillId="0" borderId="44" xfId="0" applyNumberFormat="1" applyFont="1" applyBorder="1" applyAlignment="1">
      <alignment/>
    </xf>
    <xf numFmtId="0" fontId="9" fillId="33" borderId="57" xfId="0" applyFont="1" applyFill="1" applyBorder="1" applyAlignment="1">
      <alignment horizontal="center"/>
    </xf>
    <xf numFmtId="0" fontId="9" fillId="33" borderId="48" xfId="0" applyFont="1" applyFill="1" applyBorder="1" applyAlignment="1">
      <alignment/>
    </xf>
    <xf numFmtId="0" fontId="9" fillId="33" borderId="48" xfId="0" applyFont="1" applyFill="1" applyBorder="1" applyAlignment="1">
      <alignment horizontal="center"/>
    </xf>
    <xf numFmtId="0" fontId="9" fillId="33" borderId="48" xfId="0" applyFont="1" applyFill="1" applyBorder="1" applyAlignment="1">
      <alignment horizontal="center" wrapText="1"/>
    </xf>
    <xf numFmtId="0" fontId="9" fillId="33" borderId="58" xfId="0" applyFont="1" applyFill="1" applyBorder="1" applyAlignment="1">
      <alignment horizontal="center" wrapText="1"/>
    </xf>
    <xf numFmtId="0" fontId="11" fillId="0" borderId="49" xfId="0" applyFont="1" applyBorder="1" applyAlignment="1">
      <alignment horizontal="center"/>
    </xf>
    <xf numFmtId="0" fontId="11" fillId="0" borderId="51" xfId="0" applyFont="1" applyBorder="1" applyAlignment="1">
      <alignment horizontal="center"/>
    </xf>
    <xf numFmtId="0" fontId="0" fillId="0" borderId="50" xfId="0" applyFont="1" applyBorder="1" applyAlignment="1">
      <alignment horizontal="justify" wrapText="1"/>
    </xf>
    <xf numFmtId="184" fontId="2" fillId="0" borderId="50" xfId="0" applyNumberFormat="1" applyFont="1" applyBorder="1" applyAlignment="1">
      <alignment/>
    </xf>
    <xf numFmtId="0" fontId="0" fillId="0" borderId="29" xfId="0" applyBorder="1" applyAlignment="1">
      <alignment/>
    </xf>
    <xf numFmtId="170" fontId="24" fillId="0" borderId="55" xfId="0" applyNumberFormat="1" applyFont="1" applyBorder="1" applyAlignment="1">
      <alignment/>
    </xf>
    <xf numFmtId="182" fontId="9" fillId="0" borderId="27" xfId="0" applyNumberFormat="1" applyFont="1" applyBorder="1" applyAlignment="1">
      <alignment horizontal="center" vertical="center"/>
    </xf>
    <xf numFmtId="182" fontId="9" fillId="33" borderId="27" xfId="0" applyNumberFormat="1" applyFont="1" applyFill="1" applyBorder="1" applyAlignment="1">
      <alignment horizontal="center" vertical="center"/>
    </xf>
    <xf numFmtId="182" fontId="9" fillId="0" borderId="27" xfId="0" applyNumberFormat="1" applyFont="1" applyFill="1" applyBorder="1" applyAlignment="1">
      <alignment horizontal="center" wrapText="1"/>
    </xf>
    <xf numFmtId="0" fontId="30" fillId="0" borderId="44" xfId="0" applyFont="1" applyBorder="1" applyAlignment="1">
      <alignment/>
    </xf>
    <xf numFmtId="182" fontId="9" fillId="0" borderId="44" xfId="0" applyNumberFormat="1" applyFont="1" applyBorder="1" applyAlignment="1">
      <alignment horizontal="right"/>
    </xf>
    <xf numFmtId="182" fontId="2" fillId="0" borderId="44" xfId="0" applyNumberFormat="1" applyFont="1" applyBorder="1" applyAlignment="1">
      <alignment horizontal="right"/>
    </xf>
    <xf numFmtId="183" fontId="0" fillId="0" borderId="44" xfId="0" applyNumberFormat="1" applyFont="1" applyBorder="1" applyAlignment="1">
      <alignment/>
    </xf>
    <xf numFmtId="182" fontId="9" fillId="0" borderId="44" xfId="0" applyNumberFormat="1" applyFont="1" applyFill="1" applyBorder="1" applyAlignment="1">
      <alignment horizontal="right"/>
    </xf>
    <xf numFmtId="0" fontId="0" fillId="0" borderId="44" xfId="0" applyFont="1" applyFill="1" applyBorder="1" applyAlignment="1">
      <alignment/>
    </xf>
    <xf numFmtId="0" fontId="2" fillId="0" borderId="57" xfId="0" applyFont="1" applyBorder="1" applyAlignment="1">
      <alignment horizontal="center" vertical="center"/>
    </xf>
    <xf numFmtId="0" fontId="2" fillId="0" borderId="48" xfId="0" applyFont="1" applyBorder="1" applyAlignment="1">
      <alignment horizontal="center" vertical="center"/>
    </xf>
    <xf numFmtId="0" fontId="2" fillId="33" borderId="48" xfId="0" applyFont="1" applyFill="1" applyBorder="1" applyAlignment="1">
      <alignment horizontal="center" vertical="center"/>
    </xf>
    <xf numFmtId="0" fontId="2" fillId="33" borderId="48" xfId="0" applyFont="1" applyFill="1" applyBorder="1" applyAlignment="1">
      <alignment horizontal="center" vertical="center" wrapText="1"/>
    </xf>
    <xf numFmtId="0" fontId="30" fillId="0" borderId="48" xfId="0" applyFont="1" applyBorder="1" applyAlignment="1">
      <alignment/>
    </xf>
    <xf numFmtId="0" fontId="2" fillId="33" borderId="58" xfId="0" applyFont="1" applyFill="1" applyBorder="1" applyAlignment="1">
      <alignment horizontal="center" vertical="center" wrapText="1"/>
    </xf>
    <xf numFmtId="0" fontId="0" fillId="0" borderId="49" xfId="0" applyFont="1" applyBorder="1" applyAlignment="1">
      <alignment horizontal="justify" vertical="top" wrapText="1"/>
    </xf>
    <xf numFmtId="182" fontId="9" fillId="0" borderId="55" xfId="0" applyNumberFormat="1" applyFont="1" applyBorder="1" applyAlignment="1">
      <alignment horizontal="right"/>
    </xf>
    <xf numFmtId="0" fontId="0" fillId="0" borderId="49" xfId="0" applyFont="1" applyFill="1" applyBorder="1" applyAlignment="1">
      <alignment horizontal="justify" vertical="top" wrapText="1"/>
    </xf>
    <xf numFmtId="0" fontId="0" fillId="0" borderId="51" xfId="0" applyFont="1" applyBorder="1" applyAlignment="1">
      <alignment horizontal="justify" vertical="top" wrapText="1"/>
    </xf>
    <xf numFmtId="182" fontId="9" fillId="0" borderId="50" xfId="0" applyNumberFormat="1" applyFont="1" applyBorder="1" applyAlignment="1">
      <alignment horizontal="right"/>
    </xf>
    <xf numFmtId="182" fontId="9" fillId="0" borderId="50" xfId="0" applyNumberFormat="1" applyFont="1" applyFill="1" applyBorder="1" applyAlignment="1">
      <alignment horizontal="right"/>
    </xf>
    <xf numFmtId="182" fontId="2" fillId="0" borderId="50" xfId="0" applyNumberFormat="1" applyFont="1" applyBorder="1" applyAlignment="1">
      <alignment horizontal="right"/>
    </xf>
    <xf numFmtId="0" fontId="30" fillId="0" borderId="50" xfId="0" applyFont="1" applyBorder="1" applyAlignment="1">
      <alignment/>
    </xf>
    <xf numFmtId="182" fontId="9" fillId="0" borderId="56" xfId="0" applyNumberFormat="1" applyFont="1" applyBorder="1" applyAlignment="1">
      <alignment horizontal="right"/>
    </xf>
    <xf numFmtId="182" fontId="2" fillId="0" borderId="29" xfId="0" applyNumberFormat="1" applyFont="1" applyBorder="1" applyAlignment="1">
      <alignment horizontal="right"/>
    </xf>
    <xf numFmtId="0" fontId="30" fillId="0" borderId="29" xfId="0" applyFont="1" applyBorder="1" applyAlignment="1">
      <alignment/>
    </xf>
    <xf numFmtId="182" fontId="2" fillId="33" borderId="47" xfId="0" applyNumberFormat="1" applyFont="1" applyFill="1" applyBorder="1" applyAlignment="1">
      <alignment horizontal="right"/>
    </xf>
    <xf numFmtId="0" fontId="0" fillId="33" borderId="47" xfId="0" applyFont="1" applyFill="1" applyBorder="1" applyAlignment="1">
      <alignment/>
    </xf>
    <xf numFmtId="0" fontId="30" fillId="33" borderId="47" xfId="0" applyFont="1" applyFill="1" applyBorder="1" applyAlignment="1">
      <alignment/>
    </xf>
    <xf numFmtId="182" fontId="9" fillId="33" borderId="27" xfId="0" applyNumberFormat="1" applyFont="1" applyFill="1" applyBorder="1" applyAlignment="1">
      <alignment horizontal="right"/>
    </xf>
    <xf numFmtId="0" fontId="2" fillId="0" borderId="0" xfId="60" applyFont="1" applyFill="1" applyBorder="1" applyAlignment="1">
      <alignment vertical="center" wrapText="1"/>
      <protection/>
    </xf>
    <xf numFmtId="189" fontId="2" fillId="0" borderId="0" xfId="0" applyNumberFormat="1" applyFont="1" applyFill="1" applyBorder="1" applyAlignment="1">
      <alignment horizontal="center"/>
    </xf>
    <xf numFmtId="189" fontId="24" fillId="0" borderId="0" xfId="0" applyNumberFormat="1" applyFont="1" applyFill="1" applyBorder="1" applyAlignment="1">
      <alignment horizontal="center"/>
    </xf>
    <xf numFmtId="189" fontId="0" fillId="0" borderId="0" xfId="0" applyNumberFormat="1" applyFont="1" applyFill="1" applyBorder="1" applyAlignment="1">
      <alignment horizontal="center"/>
    </xf>
    <xf numFmtId="189" fontId="30" fillId="0" borderId="0" xfId="0" applyNumberFormat="1" applyFont="1" applyFill="1" applyBorder="1" applyAlignment="1">
      <alignment horizontal="center"/>
    </xf>
    <xf numFmtId="0" fontId="0" fillId="0" borderId="0" xfId="60" applyFont="1" applyFill="1" applyBorder="1" applyAlignment="1">
      <alignment vertical="center" wrapText="1"/>
      <protection/>
    </xf>
    <xf numFmtId="0" fontId="2" fillId="0" borderId="40" xfId="60" applyFont="1" applyFill="1" applyBorder="1" applyAlignment="1">
      <alignment vertical="center" wrapText="1"/>
      <protection/>
    </xf>
    <xf numFmtId="189" fontId="24" fillId="0" borderId="16" xfId="0" applyNumberFormat="1" applyFont="1" applyFill="1" applyBorder="1" applyAlignment="1">
      <alignment horizontal="center"/>
    </xf>
    <xf numFmtId="0" fontId="7" fillId="0" borderId="40" xfId="60" applyFont="1" applyFill="1" applyBorder="1" applyAlignment="1">
      <alignment vertical="center" wrapText="1"/>
      <protection/>
    </xf>
    <xf numFmtId="0" fontId="0" fillId="0" borderId="40" xfId="0" applyFont="1" applyFill="1" applyBorder="1" applyAlignment="1">
      <alignment horizontal="left"/>
    </xf>
    <xf numFmtId="0" fontId="0" fillId="0" borderId="40" xfId="0" applyFont="1" applyFill="1" applyBorder="1" applyAlignment="1">
      <alignment horizontal="left" wrapText="1" indent="1"/>
    </xf>
    <xf numFmtId="0" fontId="0" fillId="0" borderId="40" xfId="0" applyFont="1" applyFill="1" applyBorder="1" applyAlignment="1">
      <alignment horizontal="right"/>
    </xf>
    <xf numFmtId="189" fontId="30" fillId="0" borderId="16" xfId="0" applyNumberFormat="1" applyFont="1" applyFill="1" applyBorder="1" applyAlignment="1">
      <alignment horizontal="center"/>
    </xf>
    <xf numFmtId="0" fontId="2" fillId="0" borderId="34" xfId="0" applyFont="1" applyFill="1" applyBorder="1" applyAlignment="1">
      <alignment horizontal="right"/>
    </xf>
    <xf numFmtId="0" fontId="2" fillId="0" borderId="31" xfId="0" applyFont="1" applyFill="1" applyBorder="1" applyAlignment="1">
      <alignment horizontal="right"/>
    </xf>
    <xf numFmtId="189" fontId="2" fillId="0" borderId="31" xfId="0" applyNumberFormat="1" applyFont="1" applyFill="1" applyBorder="1" applyAlignment="1">
      <alignment horizontal="center"/>
    </xf>
    <xf numFmtId="182" fontId="9" fillId="0" borderId="11" xfId="0" applyNumberFormat="1" applyFont="1" applyBorder="1" applyAlignment="1">
      <alignment horizontal="right"/>
    </xf>
    <xf numFmtId="0" fontId="2" fillId="33" borderId="29" xfId="0" applyFont="1" applyFill="1" applyBorder="1" applyAlignment="1">
      <alignment horizontal="center" vertical="justify" wrapText="1"/>
    </xf>
    <xf numFmtId="0" fontId="0" fillId="33" borderId="29" xfId="0" applyFont="1" applyFill="1" applyBorder="1" applyAlignment="1">
      <alignment/>
    </xf>
    <xf numFmtId="0" fontId="30" fillId="33" borderId="29" xfId="0" applyFont="1" applyFill="1" applyBorder="1" applyAlignment="1">
      <alignment/>
    </xf>
    <xf numFmtId="0" fontId="30" fillId="33" borderId="35" xfId="0" applyFont="1" applyFill="1" applyBorder="1" applyAlignment="1">
      <alignment/>
    </xf>
    <xf numFmtId="0" fontId="2" fillId="33" borderId="33" xfId="60" applyFont="1" applyFill="1" applyBorder="1" applyAlignment="1">
      <alignment horizontal="left" vertical="center" wrapText="1"/>
      <protection/>
    </xf>
    <xf numFmtId="0" fontId="2" fillId="33" borderId="29" xfId="60" applyFont="1" applyFill="1" applyBorder="1" applyAlignment="1">
      <alignment horizontal="left" vertical="center" wrapText="1"/>
      <protection/>
    </xf>
    <xf numFmtId="189" fontId="2" fillId="33" borderId="29" xfId="0" applyNumberFormat="1" applyFont="1" applyFill="1" applyBorder="1" applyAlignment="1">
      <alignment horizontal="center"/>
    </xf>
    <xf numFmtId="189" fontId="24" fillId="33" borderId="29" xfId="0" applyNumberFormat="1" applyFont="1" applyFill="1" applyBorder="1" applyAlignment="1">
      <alignment horizontal="center"/>
    </xf>
    <xf numFmtId="189" fontId="24" fillId="33" borderId="35" xfId="0" applyNumberFormat="1" applyFont="1" applyFill="1" applyBorder="1" applyAlignment="1">
      <alignment horizontal="center"/>
    </xf>
    <xf numFmtId="0" fontId="11" fillId="0" borderId="0" xfId="0" applyFont="1" applyAlignment="1">
      <alignment/>
    </xf>
    <xf numFmtId="0" fontId="9" fillId="0" borderId="27" xfId="0" applyFont="1" applyBorder="1" applyAlignment="1">
      <alignment horizontal="left" indent="2"/>
    </xf>
    <xf numFmtId="0" fontId="9" fillId="0" borderId="20" xfId="0" applyFont="1" applyBorder="1" applyAlignment="1">
      <alignment/>
    </xf>
    <xf numFmtId="1" fontId="9" fillId="0" borderId="32" xfId="0" applyNumberFormat="1" applyFont="1" applyFill="1" applyBorder="1" applyAlignment="1">
      <alignment horizontal="center" vertical="center" wrapText="1"/>
    </xf>
    <xf numFmtId="1" fontId="9" fillId="0" borderId="28" xfId="0" applyNumberFormat="1" applyFont="1" applyFill="1" applyBorder="1" applyAlignment="1">
      <alignment vertical="center" wrapText="1"/>
    </xf>
    <xf numFmtId="1" fontId="9" fillId="0" borderId="27" xfId="0" applyNumberFormat="1" applyFont="1" applyFill="1" applyBorder="1" applyAlignment="1">
      <alignment horizontal="center" vertical="center" wrapText="1"/>
    </xf>
    <xf numFmtId="0" fontId="11" fillId="0" borderId="37" xfId="0" applyFont="1" applyBorder="1" applyAlignment="1">
      <alignment horizontal="left"/>
    </xf>
    <xf numFmtId="0" fontId="11" fillId="0" borderId="26" xfId="0" applyFont="1" applyBorder="1" applyAlignment="1">
      <alignment horizontal="left"/>
    </xf>
    <xf numFmtId="0" fontId="11" fillId="0" borderId="26" xfId="0" applyFont="1" applyBorder="1" applyAlignment="1">
      <alignment/>
    </xf>
    <xf numFmtId="0" fontId="22" fillId="0" borderId="33" xfId="0" applyFont="1" applyFill="1" applyBorder="1" applyAlignment="1">
      <alignment/>
    </xf>
    <xf numFmtId="182" fontId="9" fillId="0" borderId="35" xfId="0" applyNumberFormat="1" applyFont="1" applyFill="1" applyBorder="1" applyAlignment="1">
      <alignment horizontal="right"/>
    </xf>
    <xf numFmtId="0" fontId="11" fillId="0" borderId="0" xfId="0" applyFont="1" applyFill="1" applyAlignment="1">
      <alignment/>
    </xf>
    <xf numFmtId="182" fontId="9" fillId="0" borderId="47" xfId="0" applyNumberFormat="1" applyFont="1" applyFill="1" applyBorder="1" applyAlignment="1">
      <alignment horizontal="right"/>
    </xf>
    <xf numFmtId="0" fontId="11" fillId="0" borderId="20" xfId="0" applyFont="1" applyFill="1" applyBorder="1" applyAlignment="1">
      <alignment/>
    </xf>
    <xf numFmtId="0" fontId="11" fillId="0" borderId="26" xfId="0" applyFont="1" applyFill="1" applyBorder="1" applyAlignment="1">
      <alignment/>
    </xf>
    <xf numFmtId="0" fontId="9" fillId="0" borderId="20" xfId="0" applyFont="1" applyFill="1" applyBorder="1" applyAlignment="1">
      <alignment horizontal="left" indent="2"/>
    </xf>
    <xf numFmtId="182" fontId="2" fillId="0" borderId="0" xfId="0" applyNumberFormat="1" applyFont="1" applyBorder="1" applyAlignment="1">
      <alignment horizontal="right" wrapText="1"/>
    </xf>
    <xf numFmtId="182" fontId="24" fillId="0" borderId="0" xfId="0" applyNumberFormat="1" applyFont="1" applyBorder="1" applyAlignment="1">
      <alignment horizontal="right" wrapText="1"/>
    </xf>
    <xf numFmtId="0" fontId="0" fillId="0" borderId="59" xfId="0" applyFont="1" applyBorder="1" applyAlignment="1">
      <alignment/>
    </xf>
    <xf numFmtId="0" fontId="30" fillId="0" borderId="59" xfId="0" applyFont="1" applyBorder="1" applyAlignment="1">
      <alignment/>
    </xf>
    <xf numFmtId="182" fontId="2" fillId="0" borderId="43" xfId="0" applyNumberFormat="1" applyFont="1" applyBorder="1" applyAlignment="1">
      <alignment horizontal="right"/>
    </xf>
    <xf numFmtId="0" fontId="30" fillId="0" borderId="43" xfId="0" applyFont="1" applyBorder="1" applyAlignment="1">
      <alignment/>
    </xf>
    <xf numFmtId="182" fontId="9" fillId="0" borderId="59" xfId="0" applyNumberFormat="1" applyFont="1" applyBorder="1" applyAlignment="1">
      <alignment horizontal="right"/>
    </xf>
    <xf numFmtId="182" fontId="24" fillId="0" borderId="59" xfId="0" applyNumberFormat="1" applyFont="1" applyBorder="1" applyAlignment="1">
      <alignment horizontal="right"/>
    </xf>
    <xf numFmtId="182" fontId="2" fillId="0" borderId="59" xfId="0" applyNumberFormat="1" applyFont="1" applyBorder="1" applyAlignment="1">
      <alignment horizontal="right" wrapText="1"/>
    </xf>
    <xf numFmtId="182" fontId="24" fillId="0" borderId="59" xfId="0" applyNumberFormat="1" applyFont="1" applyBorder="1" applyAlignment="1">
      <alignment horizontal="right" wrapText="1"/>
    </xf>
    <xf numFmtId="0" fontId="7" fillId="0" borderId="33" xfId="0" applyFont="1" applyFill="1" applyBorder="1" applyAlignment="1">
      <alignment horizontal="center"/>
    </xf>
    <xf numFmtId="0" fontId="31" fillId="0" borderId="29" xfId="0" applyFont="1" applyFill="1" applyBorder="1" applyAlignment="1">
      <alignment/>
    </xf>
    <xf numFmtId="0" fontId="30" fillId="0" borderId="29" xfId="0" applyFont="1" applyFill="1" applyBorder="1" applyAlignment="1">
      <alignment/>
    </xf>
    <xf numFmtId="0" fontId="30" fillId="0" borderId="35" xfId="0" applyFont="1" applyFill="1" applyBorder="1" applyAlignment="1">
      <alignment/>
    </xf>
    <xf numFmtId="0" fontId="2" fillId="0" borderId="40" xfId="0" applyFont="1" applyBorder="1" applyAlignment="1">
      <alignment horizontal="justify"/>
    </xf>
    <xf numFmtId="0" fontId="30" fillId="0" borderId="16" xfId="0" applyFont="1" applyBorder="1" applyAlignment="1">
      <alignment/>
    </xf>
    <xf numFmtId="0" fontId="2" fillId="0" borderId="40" xfId="0" applyFont="1" applyBorder="1" applyAlignment="1">
      <alignment horizontal="justify" vertical="top" wrapText="1"/>
    </xf>
    <xf numFmtId="0" fontId="8" fillId="0" borderId="40" xfId="0" applyFont="1" applyBorder="1" applyAlignment="1">
      <alignment horizontal="justify" vertical="top" wrapText="1"/>
    </xf>
    <xf numFmtId="0" fontId="0" fillId="0" borderId="60" xfId="0" applyFont="1" applyBorder="1" applyAlignment="1">
      <alignment horizontal="justify" vertical="top" wrapText="1"/>
    </xf>
    <xf numFmtId="182" fontId="9" fillId="0" borderId="61" xfId="0" applyNumberFormat="1" applyFont="1" applyBorder="1" applyAlignment="1">
      <alignment horizontal="right"/>
    </xf>
    <xf numFmtId="0" fontId="7" fillId="0" borderId="62" xfId="0" applyFont="1" applyBorder="1" applyAlignment="1">
      <alignment vertical="top" wrapText="1"/>
    </xf>
    <xf numFmtId="182" fontId="24" fillId="0" borderId="63" xfId="0" applyNumberFormat="1" applyFont="1" applyBorder="1" applyAlignment="1">
      <alignment horizontal="right"/>
    </xf>
    <xf numFmtId="182" fontId="24" fillId="0" borderId="16" xfId="0" applyNumberFormat="1" applyFont="1" applyBorder="1" applyAlignment="1">
      <alignment horizontal="right"/>
    </xf>
    <xf numFmtId="0" fontId="2" fillId="0" borderId="62" xfId="0" applyFont="1" applyBorder="1" applyAlignment="1">
      <alignment horizontal="justify" vertical="top" wrapText="1"/>
    </xf>
    <xf numFmtId="182" fontId="24" fillId="0" borderId="63" xfId="0" applyNumberFormat="1" applyFont="1" applyBorder="1" applyAlignment="1">
      <alignment horizontal="right" wrapText="1"/>
    </xf>
    <xf numFmtId="0" fontId="2" fillId="0" borderId="40" xfId="0" applyFont="1" applyBorder="1" applyAlignment="1">
      <alignment vertical="top" wrapText="1"/>
    </xf>
    <xf numFmtId="0" fontId="8" fillId="0" borderId="40" xfId="0" applyFont="1" applyBorder="1" applyAlignment="1">
      <alignment vertical="top" wrapText="1"/>
    </xf>
    <xf numFmtId="0" fontId="0" fillId="0" borderId="40" xfId="0" applyFont="1" applyBorder="1" applyAlignment="1">
      <alignment horizontal="justify" vertical="top" wrapText="1"/>
    </xf>
    <xf numFmtId="0" fontId="0" fillId="0" borderId="60" xfId="0" applyFont="1" applyBorder="1" applyAlignment="1">
      <alignment vertical="top" wrapText="1"/>
    </xf>
    <xf numFmtId="0" fontId="2" fillId="0" borderId="62" xfId="0" applyFont="1" applyBorder="1" applyAlignment="1">
      <alignment vertical="top" wrapText="1"/>
    </xf>
    <xf numFmtId="0" fontId="0" fillId="0" borderId="40" xfId="0" applyFont="1" applyBorder="1" applyAlignment="1">
      <alignment vertical="top" wrapText="1"/>
    </xf>
    <xf numFmtId="0" fontId="30" fillId="0" borderId="11" xfId="0" applyFont="1" applyBorder="1" applyAlignment="1">
      <alignment/>
    </xf>
    <xf numFmtId="0" fontId="2" fillId="0" borderId="44" xfId="60" applyFont="1" applyFill="1" applyBorder="1" applyAlignment="1">
      <alignment horizontal="center" vertical="center" wrapText="1"/>
      <protection/>
    </xf>
    <xf numFmtId="0" fontId="7" fillId="4" borderId="44" xfId="0" applyFont="1" applyFill="1" applyBorder="1" applyAlignment="1">
      <alignment/>
    </xf>
    <xf numFmtId="0" fontId="0" fillId="0" borderId="44" xfId="60" applyFont="1" applyFill="1" applyBorder="1" applyAlignment="1">
      <alignment horizontal="left" vertical="center" wrapText="1"/>
      <protection/>
    </xf>
    <xf numFmtId="182" fontId="2" fillId="0" borderId="44" xfId="0" applyNumberFormat="1" applyFont="1" applyBorder="1" applyAlignment="1">
      <alignment horizontal="center" vertical="center"/>
    </xf>
    <xf numFmtId="195" fontId="2" fillId="0" borderId="44" xfId="0" applyNumberFormat="1" applyFont="1" applyBorder="1" applyAlignment="1">
      <alignment horizontal="center" vertical="center"/>
    </xf>
    <xf numFmtId="0" fontId="2" fillId="0" borderId="48" xfId="60" applyFont="1" applyFill="1" applyBorder="1" applyAlignment="1">
      <alignment horizontal="center" vertical="center" wrapText="1"/>
      <protection/>
    </xf>
    <xf numFmtId="0" fontId="7" fillId="4" borderId="48" xfId="0" applyFont="1" applyFill="1" applyBorder="1" applyAlignment="1">
      <alignment/>
    </xf>
    <xf numFmtId="182" fontId="2" fillId="0" borderId="48" xfId="0" applyNumberFormat="1" applyFont="1" applyBorder="1" applyAlignment="1">
      <alignment horizontal="center"/>
    </xf>
    <xf numFmtId="182" fontId="24" fillId="0" borderId="58" xfId="0" applyNumberFormat="1" applyFont="1" applyBorder="1" applyAlignment="1">
      <alignment horizontal="center" vertical="center"/>
    </xf>
    <xf numFmtId="0" fontId="0" fillId="0" borderId="49" xfId="0" applyFont="1" applyBorder="1" applyAlignment="1">
      <alignment vertical="center"/>
    </xf>
    <xf numFmtId="182" fontId="9" fillId="0" borderId="55" xfId="0" applyNumberFormat="1" applyFont="1" applyBorder="1" applyAlignment="1">
      <alignment horizontal="center" vertical="center"/>
    </xf>
    <xf numFmtId="182" fontId="24" fillId="0" borderId="55" xfId="0" applyNumberFormat="1" applyFont="1" applyBorder="1" applyAlignment="1">
      <alignment horizontal="center" vertical="center"/>
    </xf>
    <xf numFmtId="0" fontId="0" fillId="0" borderId="49" xfId="0" applyFont="1" applyBorder="1" applyAlignment="1">
      <alignment horizontal="center" vertical="center" wrapText="1"/>
    </xf>
    <xf numFmtId="195" fontId="24" fillId="0" borderId="55" xfId="0" applyNumberFormat="1" applyFont="1" applyBorder="1" applyAlignment="1">
      <alignment horizontal="center" vertical="center"/>
    </xf>
    <xf numFmtId="0" fontId="0" fillId="0" borderId="51" xfId="0" applyFont="1" applyBorder="1" applyAlignment="1">
      <alignment horizontal="center" vertical="center" wrapText="1"/>
    </xf>
    <xf numFmtId="0" fontId="0" fillId="0" borderId="50" xfId="60" applyFont="1" applyFill="1" applyBorder="1" applyAlignment="1">
      <alignment horizontal="left" vertical="center" wrapText="1"/>
      <protection/>
    </xf>
    <xf numFmtId="0" fontId="7" fillId="4" borderId="50" xfId="0" applyFont="1" applyFill="1" applyBorder="1" applyAlignment="1">
      <alignment/>
    </xf>
    <xf numFmtId="195" fontId="2" fillId="0" borderId="50" xfId="0" applyNumberFormat="1" applyFont="1" applyBorder="1" applyAlignment="1">
      <alignment horizontal="center" vertical="center"/>
    </xf>
    <xf numFmtId="182" fontId="9" fillId="0" borderId="56" xfId="0" applyNumberFormat="1" applyFont="1" applyBorder="1" applyAlignment="1">
      <alignment horizontal="center" vertical="center"/>
    </xf>
    <xf numFmtId="182" fontId="9" fillId="32" borderId="44" xfId="0" applyNumberFormat="1" applyFont="1" applyFill="1" applyBorder="1" applyAlignment="1">
      <alignment horizontal="center" vertical="top" wrapText="1"/>
    </xf>
    <xf numFmtId="0" fontId="11" fillId="32" borderId="44" xfId="0" applyFont="1" applyFill="1" applyBorder="1" applyAlignment="1">
      <alignment/>
    </xf>
    <xf numFmtId="182" fontId="9" fillId="32" borderId="44" xfId="0" applyNumberFormat="1" applyFont="1" applyFill="1" applyBorder="1" applyAlignment="1">
      <alignment horizontal="right"/>
    </xf>
    <xf numFmtId="0" fontId="11" fillId="32" borderId="49" xfId="0" applyFont="1" applyFill="1" applyBorder="1" applyAlignment="1">
      <alignment wrapText="1"/>
    </xf>
    <xf numFmtId="0" fontId="11" fillId="32" borderId="51" xfId="0" applyFont="1" applyFill="1" applyBorder="1" applyAlignment="1">
      <alignment wrapText="1"/>
    </xf>
    <xf numFmtId="182" fontId="9" fillId="32" borderId="50" xfId="0" applyNumberFormat="1" applyFont="1" applyFill="1" applyBorder="1" applyAlignment="1">
      <alignment horizontal="right"/>
    </xf>
    <xf numFmtId="0" fontId="11" fillId="32" borderId="50" xfId="0" applyFont="1" applyFill="1" applyBorder="1" applyAlignment="1">
      <alignment/>
    </xf>
    <xf numFmtId="0" fontId="9" fillId="33" borderId="57" xfId="0" applyFont="1" applyFill="1" applyBorder="1" applyAlignment="1">
      <alignment horizontal="center" vertical="center" wrapText="1"/>
    </xf>
    <xf numFmtId="182" fontId="9" fillId="33" borderId="48" xfId="0" applyNumberFormat="1" applyFont="1" applyFill="1" applyBorder="1" applyAlignment="1">
      <alignment horizontal="center" vertical="center" wrapText="1"/>
    </xf>
    <xf numFmtId="0" fontId="11" fillId="33" borderId="48" xfId="0" applyFont="1" applyFill="1" applyBorder="1" applyAlignment="1">
      <alignment vertical="center"/>
    </xf>
    <xf numFmtId="182" fontId="9" fillId="33" borderId="58" xfId="0" applyNumberFormat="1" applyFont="1" applyFill="1" applyBorder="1" applyAlignment="1">
      <alignment horizontal="center" vertical="center" wrapText="1"/>
    </xf>
    <xf numFmtId="0" fontId="0" fillId="32" borderId="44" xfId="0" applyFont="1" applyFill="1" applyBorder="1" applyAlignment="1">
      <alignment/>
    </xf>
    <xf numFmtId="0" fontId="30" fillId="32" borderId="44" xfId="0" applyFont="1" applyFill="1" applyBorder="1" applyAlignment="1">
      <alignment/>
    </xf>
    <xf numFmtId="0" fontId="0" fillId="32" borderId="49" xfId="0" applyFont="1" applyFill="1" applyBorder="1" applyAlignment="1">
      <alignment wrapText="1"/>
    </xf>
    <xf numFmtId="0" fontId="0" fillId="32" borderId="51" xfId="0" applyFont="1" applyFill="1" applyBorder="1" applyAlignment="1">
      <alignment wrapText="1"/>
    </xf>
    <xf numFmtId="0" fontId="0" fillId="32" borderId="50" xfId="0" applyFont="1" applyFill="1" applyBorder="1" applyAlignment="1">
      <alignment/>
    </xf>
    <xf numFmtId="0" fontId="30" fillId="32" borderId="50" xfId="0" applyFont="1" applyFill="1" applyBorder="1" applyAlignment="1">
      <alignment/>
    </xf>
    <xf numFmtId="9" fontId="11" fillId="33" borderId="48" xfId="0" applyNumberFormat="1" applyFont="1" applyFill="1" applyBorder="1" applyAlignment="1">
      <alignment vertical="center"/>
    </xf>
    <xf numFmtId="0" fontId="11" fillId="33" borderId="48" xfId="0" applyFont="1" applyFill="1" applyBorder="1" applyAlignment="1">
      <alignment horizontal="center" vertical="center"/>
    </xf>
    <xf numFmtId="0" fontId="0" fillId="0" borderId="44" xfId="0" applyFont="1" applyBorder="1" applyAlignment="1">
      <alignment wrapText="1"/>
    </xf>
    <xf numFmtId="2" fontId="0" fillId="0" borderId="44" xfId="0" applyNumberFormat="1" applyFont="1" applyBorder="1" applyAlignment="1">
      <alignment/>
    </xf>
    <xf numFmtId="2" fontId="0" fillId="0" borderId="44" xfId="0" applyNumberFormat="1" applyFont="1" applyBorder="1" applyAlignment="1">
      <alignment horizontal="right"/>
    </xf>
    <xf numFmtId="0" fontId="0" fillId="0" borderId="44" xfId="0" applyFont="1" applyBorder="1" applyAlignment="1">
      <alignment horizontal="right" vertical="center"/>
    </xf>
    <xf numFmtId="2" fontId="0" fillId="0" borderId="44" xfId="0" applyNumberFormat="1" applyFont="1" applyBorder="1" applyAlignment="1">
      <alignment horizontal="right" vertical="center"/>
    </xf>
    <xf numFmtId="0" fontId="0" fillId="0" borderId="49" xfId="0" applyFont="1" applyBorder="1" applyAlignment="1">
      <alignment horizontal="right" vertical="center"/>
    </xf>
    <xf numFmtId="2" fontId="0" fillId="0" borderId="50" xfId="0" applyNumberFormat="1" applyFont="1" applyBorder="1" applyAlignment="1">
      <alignment/>
    </xf>
    <xf numFmtId="2" fontId="2" fillId="0" borderId="48" xfId="0" applyNumberFormat="1" applyFont="1" applyBorder="1" applyAlignment="1">
      <alignment horizontal="center" vertical="center"/>
    </xf>
    <xf numFmtId="0" fontId="0" fillId="0" borderId="48" xfId="0" applyFont="1" applyBorder="1" applyAlignment="1">
      <alignment vertical="center"/>
    </xf>
    <xf numFmtId="2" fontId="24" fillId="0" borderId="48" xfId="0" applyNumberFormat="1" applyFont="1" applyBorder="1" applyAlignment="1">
      <alignment horizontal="center" vertical="center"/>
    </xf>
    <xf numFmtId="0" fontId="30" fillId="0" borderId="48" xfId="0" applyFont="1" applyBorder="1" applyAlignment="1">
      <alignment vertical="center"/>
    </xf>
    <xf numFmtId="2" fontId="24" fillId="0" borderId="58" xfId="0" applyNumberFormat="1" applyFont="1" applyBorder="1" applyAlignment="1">
      <alignment horizontal="center" vertical="center"/>
    </xf>
    <xf numFmtId="0" fontId="0" fillId="0" borderId="49" xfId="0" applyFont="1" applyFill="1" applyBorder="1" applyAlignment="1">
      <alignment vertical="top" wrapText="1"/>
    </xf>
    <xf numFmtId="0" fontId="0" fillId="0" borderId="51" xfId="0" applyFont="1" applyFill="1" applyBorder="1" applyAlignment="1">
      <alignment vertical="top" wrapText="1"/>
    </xf>
    <xf numFmtId="0" fontId="9" fillId="33" borderId="57" xfId="0" applyFont="1" applyFill="1" applyBorder="1" applyAlignment="1">
      <alignment horizontal="center" vertical="center"/>
    </xf>
    <xf numFmtId="0" fontId="9" fillId="33" borderId="48" xfId="0" applyFont="1" applyFill="1" applyBorder="1" applyAlignment="1">
      <alignment horizontal="center" vertical="center"/>
    </xf>
    <xf numFmtId="0" fontId="0" fillId="0" borderId="49" xfId="0" applyFont="1" applyBorder="1" applyAlignment="1">
      <alignment vertical="top" wrapText="1"/>
    </xf>
    <xf numFmtId="0" fontId="0" fillId="0" borderId="51" xfId="0" applyFont="1" applyBorder="1" applyAlignment="1">
      <alignment vertical="top" wrapText="1"/>
    </xf>
    <xf numFmtId="182" fontId="11" fillId="0" borderId="50" xfId="0" applyNumberFormat="1" applyFont="1" applyBorder="1" applyAlignment="1">
      <alignment horizontal="right" vertical="top" wrapText="1"/>
    </xf>
    <xf numFmtId="0" fontId="30" fillId="0" borderId="56" xfId="0" applyFont="1" applyBorder="1" applyAlignment="1">
      <alignment/>
    </xf>
    <xf numFmtId="182" fontId="9" fillId="33" borderId="48" xfId="0" applyNumberFormat="1" applyFont="1" applyFill="1" applyBorder="1" applyAlignment="1">
      <alignment horizontal="right" vertical="center" wrapText="1"/>
    </xf>
    <xf numFmtId="0" fontId="0" fillId="0" borderId="44" xfId="0" applyFont="1" applyBorder="1" applyAlignment="1">
      <alignment horizontal="justify"/>
    </xf>
    <xf numFmtId="167" fontId="2" fillId="0" borderId="44" xfId="0" applyNumberFormat="1" applyFont="1" applyBorder="1" applyAlignment="1">
      <alignment horizontal="right"/>
    </xf>
    <xf numFmtId="14" fontId="9" fillId="33" borderId="44" xfId="0" applyNumberFormat="1" applyFont="1" applyFill="1" applyBorder="1" applyAlignment="1">
      <alignment horizontal="center" vertical="justify" wrapText="1"/>
    </xf>
    <xf numFmtId="0" fontId="22" fillId="0" borderId="44" xfId="0" applyFont="1" applyBorder="1" applyAlignment="1">
      <alignment/>
    </xf>
    <xf numFmtId="0" fontId="11" fillId="0" borderId="44" xfId="0" applyFont="1" applyBorder="1" applyAlignment="1">
      <alignment/>
    </xf>
    <xf numFmtId="182" fontId="9" fillId="0" borderId="27" xfId="0" applyNumberFormat="1" applyFont="1" applyBorder="1" applyAlignment="1">
      <alignment horizontal="center" wrapText="1"/>
    </xf>
    <xf numFmtId="182" fontId="9" fillId="0" borderId="27" xfId="0" applyNumberFormat="1" applyFont="1" applyBorder="1" applyAlignment="1">
      <alignment horizontal="right" wrapText="1"/>
    </xf>
    <xf numFmtId="0" fontId="9" fillId="0" borderId="27" xfId="0" applyFont="1" applyBorder="1" applyAlignment="1">
      <alignment horizontal="center" vertical="center"/>
    </xf>
    <xf numFmtId="182" fontId="11" fillId="0" borderId="46" xfId="0" applyNumberFormat="1" applyFont="1" applyBorder="1" applyAlignment="1">
      <alignment horizontal="center" vertical="center"/>
    </xf>
    <xf numFmtId="0" fontId="11" fillId="0" borderId="0" xfId="0" applyFont="1" applyAlignment="1">
      <alignment horizontal="center" vertical="center"/>
    </xf>
    <xf numFmtId="182" fontId="9" fillId="0" borderId="46" xfId="0" applyNumberFormat="1" applyFont="1" applyBorder="1" applyAlignment="1">
      <alignment horizontal="center" vertical="center"/>
    </xf>
    <xf numFmtId="0" fontId="11" fillId="0" borderId="29" xfId="0" applyFont="1" applyBorder="1" applyAlignment="1">
      <alignment/>
    </xf>
    <xf numFmtId="0" fontId="11" fillId="0" borderId="0" xfId="0" applyFont="1" applyBorder="1" applyAlignment="1">
      <alignment/>
    </xf>
    <xf numFmtId="170" fontId="2" fillId="0" borderId="44" xfId="0" applyNumberFormat="1" applyFont="1" applyBorder="1" applyAlignment="1">
      <alignment horizontal="right"/>
    </xf>
    <xf numFmtId="170" fontId="2" fillId="0" borderId="44" xfId="0" applyNumberFormat="1" applyFont="1" applyFill="1" applyBorder="1" applyAlignment="1">
      <alignment/>
    </xf>
    <xf numFmtId="170" fontId="2" fillId="0" borderId="44" xfId="0" applyNumberFormat="1" applyFont="1" applyBorder="1" applyAlignment="1">
      <alignment/>
    </xf>
    <xf numFmtId="170" fontId="2" fillId="0" borderId="0" xfId="0" applyNumberFormat="1" applyFont="1" applyBorder="1" applyAlignment="1">
      <alignment/>
    </xf>
    <xf numFmtId="170" fontId="24" fillId="0" borderId="0" xfId="0" applyNumberFormat="1" applyFont="1" applyBorder="1" applyAlignment="1">
      <alignment/>
    </xf>
    <xf numFmtId="182" fontId="2" fillId="0" borderId="48" xfId="0" applyNumberFormat="1" applyFont="1" applyBorder="1" applyAlignment="1">
      <alignment horizontal="right"/>
    </xf>
    <xf numFmtId="170" fontId="2" fillId="0" borderId="48" xfId="0" applyNumberFormat="1" applyFont="1" applyBorder="1" applyAlignment="1">
      <alignment horizontal="right"/>
    </xf>
    <xf numFmtId="182" fontId="9" fillId="0" borderId="58" xfId="0" applyNumberFormat="1" applyFont="1" applyBorder="1" applyAlignment="1">
      <alignment horizontal="center" vertical="center"/>
    </xf>
    <xf numFmtId="170" fontId="2" fillId="0" borderId="50" xfId="0" applyNumberFormat="1" applyFont="1" applyBorder="1" applyAlignment="1">
      <alignment/>
    </xf>
    <xf numFmtId="0" fontId="15" fillId="0" borderId="0" xfId="0" applyFont="1" applyBorder="1" applyAlignment="1">
      <alignment/>
    </xf>
    <xf numFmtId="0" fontId="41" fillId="0" borderId="0" xfId="0" applyFont="1" applyBorder="1" applyAlignment="1">
      <alignment/>
    </xf>
    <xf numFmtId="170" fontId="2" fillId="0" borderId="29" xfId="0" applyNumberFormat="1" applyFont="1" applyBorder="1" applyAlignment="1">
      <alignment/>
    </xf>
    <xf numFmtId="170" fontId="24" fillId="0" borderId="16" xfId="0" applyNumberFormat="1" applyFont="1" applyBorder="1" applyAlignment="1">
      <alignment/>
    </xf>
    <xf numFmtId="170" fontId="2" fillId="0" borderId="31" xfId="0" applyNumberFormat="1" applyFont="1" applyBorder="1" applyAlignment="1">
      <alignment/>
    </xf>
    <xf numFmtId="170" fontId="24" fillId="0" borderId="11" xfId="0" applyNumberFormat="1" applyFont="1" applyBorder="1" applyAlignment="1">
      <alignment/>
    </xf>
    <xf numFmtId="182" fontId="9" fillId="0" borderId="35" xfId="0" applyNumberFormat="1" applyFont="1" applyBorder="1" applyAlignment="1">
      <alignment horizontal="center" vertical="center"/>
    </xf>
    <xf numFmtId="0" fontId="13" fillId="33" borderId="33" xfId="0" applyFont="1" applyFill="1" applyBorder="1" applyAlignment="1">
      <alignment vertical="center" wrapText="1"/>
    </xf>
    <xf numFmtId="0" fontId="14" fillId="33" borderId="29" xfId="0" applyFont="1" applyFill="1" applyBorder="1" applyAlignment="1">
      <alignment vertical="center" wrapText="1"/>
    </xf>
    <xf numFmtId="182" fontId="2" fillId="33" borderId="29" xfId="0" applyNumberFormat="1" applyFont="1" applyFill="1" applyBorder="1" applyAlignment="1">
      <alignment horizontal="right"/>
    </xf>
    <xf numFmtId="170" fontId="2" fillId="33" borderId="29" xfId="0" applyNumberFormat="1" applyFont="1" applyFill="1" applyBorder="1" applyAlignment="1">
      <alignment/>
    </xf>
    <xf numFmtId="170" fontId="24" fillId="33" borderId="35" xfId="0" applyNumberFormat="1" applyFont="1" applyFill="1" applyBorder="1" applyAlignment="1">
      <alignment/>
    </xf>
    <xf numFmtId="0" fontId="14" fillId="0" borderId="57" xfId="0" applyFont="1" applyBorder="1" applyAlignment="1">
      <alignment wrapText="1"/>
    </xf>
    <xf numFmtId="0" fontId="14" fillId="0" borderId="48" xfId="0" applyFont="1" applyBorder="1" applyAlignment="1">
      <alignment wrapText="1"/>
    </xf>
    <xf numFmtId="0" fontId="36" fillId="0" borderId="57" xfId="0" applyFont="1" applyBorder="1" applyAlignment="1">
      <alignment wrapText="1"/>
    </xf>
    <xf numFmtId="0" fontId="36" fillId="0" borderId="48" xfId="0" applyFont="1" applyBorder="1" applyAlignment="1">
      <alignment wrapText="1"/>
    </xf>
    <xf numFmtId="182" fontId="9" fillId="0" borderId="29" xfId="0" applyNumberFormat="1" applyFont="1" applyBorder="1" applyAlignment="1">
      <alignment horizontal="right"/>
    </xf>
    <xf numFmtId="170" fontId="9" fillId="0" borderId="29" xfId="0" applyNumberFormat="1" applyFont="1" applyBorder="1" applyAlignment="1">
      <alignment/>
    </xf>
    <xf numFmtId="170" fontId="9" fillId="0" borderId="0" xfId="0" applyNumberFormat="1" applyFont="1" applyBorder="1" applyAlignment="1">
      <alignment/>
    </xf>
    <xf numFmtId="170" fontId="9" fillId="0" borderId="16" xfId="0" applyNumberFormat="1" applyFont="1" applyBorder="1" applyAlignment="1">
      <alignment/>
    </xf>
    <xf numFmtId="182" fontId="9" fillId="0" borderId="31" xfId="0" applyNumberFormat="1" applyFont="1" applyBorder="1" applyAlignment="1">
      <alignment horizontal="right"/>
    </xf>
    <xf numFmtId="0" fontId="11" fillId="0" borderId="31" xfId="0" applyFont="1" applyBorder="1" applyAlignment="1">
      <alignment/>
    </xf>
    <xf numFmtId="0" fontId="14" fillId="0" borderId="29" xfId="0" applyFont="1" applyBorder="1" applyAlignment="1">
      <alignment/>
    </xf>
    <xf numFmtId="0" fontId="40" fillId="0" borderId="35" xfId="0" applyFont="1" applyBorder="1" applyAlignment="1">
      <alignment/>
    </xf>
    <xf numFmtId="0" fontId="41" fillId="0" borderId="16" xfId="0" applyFont="1" applyBorder="1" applyAlignment="1">
      <alignment/>
    </xf>
    <xf numFmtId="0" fontId="15" fillId="0" borderId="31" xfId="0" applyFont="1" applyBorder="1" applyAlignment="1">
      <alignment/>
    </xf>
    <xf numFmtId="0" fontId="41" fillId="0" borderId="11" xfId="0" applyFont="1" applyBorder="1" applyAlignment="1">
      <alignment/>
    </xf>
    <xf numFmtId="0" fontId="14" fillId="33" borderId="57" xfId="0" applyFont="1" applyFill="1" applyBorder="1" applyAlignment="1">
      <alignment wrapText="1"/>
    </xf>
    <xf numFmtId="0" fontId="14" fillId="33" borderId="48" xfId="0" applyFont="1" applyFill="1" applyBorder="1" applyAlignment="1">
      <alignment wrapText="1"/>
    </xf>
    <xf numFmtId="182" fontId="9" fillId="0" borderId="48" xfId="0" applyNumberFormat="1" applyFont="1" applyBorder="1" applyAlignment="1">
      <alignment horizontal="right"/>
    </xf>
    <xf numFmtId="182" fontId="24" fillId="0" borderId="48" xfId="0" applyNumberFormat="1" applyFont="1" applyBorder="1" applyAlignment="1">
      <alignment horizontal="right"/>
    </xf>
    <xf numFmtId="0" fontId="2" fillId="0" borderId="49" xfId="0" applyFont="1" applyBorder="1" applyAlignment="1">
      <alignment horizontal="right"/>
    </xf>
    <xf numFmtId="0" fontId="2" fillId="0" borderId="51" xfId="0" applyFont="1" applyBorder="1" applyAlignment="1">
      <alignment horizontal="right"/>
    </xf>
    <xf numFmtId="182" fontId="2" fillId="0" borderId="50" xfId="0" applyNumberFormat="1" applyFont="1" applyBorder="1" applyAlignment="1">
      <alignment/>
    </xf>
    <xf numFmtId="182" fontId="24" fillId="0" borderId="64" xfId="0" applyNumberFormat="1" applyFont="1" applyFill="1" applyBorder="1" applyAlignment="1">
      <alignment horizontal="right"/>
    </xf>
    <xf numFmtId="182" fontId="9" fillId="0" borderId="65" xfId="0" applyNumberFormat="1" applyFont="1" applyBorder="1" applyAlignment="1">
      <alignment horizontal="right"/>
    </xf>
    <xf numFmtId="182" fontId="24" fillId="0" borderId="66" xfId="0" applyNumberFormat="1" applyFont="1" applyBorder="1" applyAlignment="1">
      <alignment horizontal="right"/>
    </xf>
    <xf numFmtId="182" fontId="24" fillId="0" borderId="67" xfId="0" applyNumberFormat="1" applyFont="1" applyBorder="1" applyAlignment="1">
      <alignment horizontal="right"/>
    </xf>
    <xf numFmtId="182" fontId="9" fillId="0" borderId="68" xfId="0" applyNumberFormat="1" applyFont="1" applyBorder="1" applyAlignment="1">
      <alignment horizontal="right"/>
    </xf>
    <xf numFmtId="182" fontId="24" fillId="0" borderId="69" xfId="0" applyNumberFormat="1" applyFont="1" applyFill="1" applyBorder="1" applyAlignment="1">
      <alignment horizontal="right"/>
    </xf>
    <xf numFmtId="49" fontId="2" fillId="33" borderId="32" xfId="0" applyNumberFormat="1" applyFont="1" applyFill="1" applyBorder="1" applyAlignment="1">
      <alignment horizontal="center"/>
    </xf>
    <xf numFmtId="182" fontId="9" fillId="0" borderId="33" xfId="0" applyNumberFormat="1" applyFont="1" applyFill="1" applyBorder="1" applyAlignment="1">
      <alignment horizontal="right"/>
    </xf>
    <xf numFmtId="182" fontId="9" fillId="0" borderId="28" xfId="0" applyNumberFormat="1" applyFont="1" applyFill="1" applyBorder="1" applyAlignment="1">
      <alignment horizontal="right"/>
    </xf>
    <xf numFmtId="182" fontId="9" fillId="0" borderId="32" xfId="0" applyNumberFormat="1" applyFont="1" applyFill="1" applyBorder="1" applyAlignment="1">
      <alignment horizontal="right"/>
    </xf>
    <xf numFmtId="0" fontId="0" fillId="0" borderId="0" xfId="0" applyBorder="1" applyAlignment="1">
      <alignment/>
    </xf>
    <xf numFmtId="0" fontId="4" fillId="0" borderId="0" xfId="0" applyFont="1" applyFill="1" applyBorder="1" applyAlignment="1">
      <alignment horizontal="center" vertical="justify" wrapText="1"/>
    </xf>
    <xf numFmtId="17" fontId="2" fillId="0" borderId="0" xfId="0" applyNumberFormat="1" applyFont="1" applyFill="1" applyBorder="1" applyAlignment="1">
      <alignment horizontal="center" vertical="justify" wrapText="1"/>
    </xf>
    <xf numFmtId="17" fontId="2" fillId="33" borderId="0" xfId="0" applyNumberFormat="1" applyFont="1" applyFill="1" applyBorder="1" applyAlignment="1">
      <alignment horizontal="center" vertical="justify" wrapText="1"/>
    </xf>
    <xf numFmtId="184" fontId="0" fillId="0" borderId="44" xfId="0" applyNumberFormat="1" applyFont="1" applyBorder="1" applyAlignment="1">
      <alignment/>
    </xf>
    <xf numFmtId="182" fontId="0" fillId="0" borderId="44" xfId="0" applyNumberFormat="1" applyFont="1" applyBorder="1" applyAlignment="1">
      <alignment/>
    </xf>
    <xf numFmtId="0" fontId="2" fillId="0" borderId="49" xfId="0" applyFont="1" applyFill="1" applyBorder="1" applyAlignment="1">
      <alignment horizontal="center"/>
    </xf>
    <xf numFmtId="182" fontId="0" fillId="0" borderId="55" xfId="0" applyNumberFormat="1" applyFont="1" applyBorder="1" applyAlignment="1">
      <alignment/>
    </xf>
    <xf numFmtId="0" fontId="2" fillId="0" borderId="51" xfId="0" applyFont="1" applyFill="1" applyBorder="1" applyAlignment="1">
      <alignment horizontal="center"/>
    </xf>
    <xf numFmtId="184" fontId="0" fillId="0" borderId="50" xfId="0" applyNumberFormat="1" applyFont="1" applyBorder="1" applyAlignment="1">
      <alignment/>
    </xf>
    <xf numFmtId="182" fontId="0" fillId="0" borderId="50" xfId="0" applyNumberFormat="1" applyFont="1" applyBorder="1" applyAlignment="1">
      <alignment/>
    </xf>
    <xf numFmtId="182" fontId="0" fillId="0" borderId="56" xfId="0" applyNumberFormat="1" applyFont="1" applyBorder="1" applyAlignment="1">
      <alignment/>
    </xf>
    <xf numFmtId="184" fontId="9" fillId="0" borderId="55" xfId="0" applyNumberFormat="1" applyFont="1" applyBorder="1" applyAlignment="1">
      <alignment/>
    </xf>
    <xf numFmtId="184" fontId="9" fillId="0" borderId="56" xfId="0" applyNumberFormat="1" applyFont="1" applyBorder="1" applyAlignment="1">
      <alignment/>
    </xf>
    <xf numFmtId="0" fontId="30" fillId="33" borderId="28" xfId="57" applyFont="1" applyFill="1" applyBorder="1">
      <alignment/>
      <protection/>
    </xf>
    <xf numFmtId="167" fontId="2" fillId="0" borderId="0" xfId="57" applyNumberFormat="1" applyFont="1">
      <alignment/>
      <protection/>
    </xf>
    <xf numFmtId="195" fontId="2" fillId="0" borderId="0" xfId="57" applyNumberFormat="1" applyFont="1" applyAlignment="1">
      <alignment horizontal="right"/>
      <protection/>
    </xf>
    <xf numFmtId="167" fontId="9" fillId="0" borderId="0" xfId="57" applyNumberFormat="1" applyFont="1">
      <alignment/>
      <protection/>
    </xf>
    <xf numFmtId="167" fontId="2" fillId="0" borderId="27" xfId="57" applyNumberFormat="1" applyFont="1" applyBorder="1">
      <alignment/>
      <protection/>
    </xf>
    <xf numFmtId="165" fontId="2" fillId="0" borderId="0" xfId="57" applyNumberFormat="1" applyFont="1">
      <alignment/>
      <protection/>
    </xf>
    <xf numFmtId="195" fontId="2" fillId="0" borderId="0" xfId="57" applyNumberFormat="1" applyFont="1">
      <alignment/>
      <protection/>
    </xf>
    <xf numFmtId="9" fontId="0" fillId="32" borderId="0" xfId="0" applyNumberFormat="1" applyFont="1" applyFill="1" applyAlignment="1">
      <alignment/>
    </xf>
    <xf numFmtId="0" fontId="12" fillId="33" borderId="44" xfId="0" applyFont="1" applyFill="1" applyBorder="1" applyAlignment="1">
      <alignment/>
    </xf>
    <xf numFmtId="0" fontId="12" fillId="0" borderId="44" xfId="0" applyFont="1" applyFill="1" applyBorder="1" applyAlignment="1">
      <alignment/>
    </xf>
    <xf numFmtId="0" fontId="12" fillId="0" borderId="44" xfId="0" applyFont="1" applyBorder="1" applyAlignment="1">
      <alignment/>
    </xf>
    <xf numFmtId="0" fontId="12" fillId="0" borderId="0" xfId="0" applyFont="1" applyBorder="1" applyAlignment="1">
      <alignment/>
    </xf>
    <xf numFmtId="0" fontId="36" fillId="0" borderId="0" xfId="0" applyFont="1" applyBorder="1" applyAlignment="1">
      <alignment/>
    </xf>
    <xf numFmtId="0" fontId="12" fillId="33" borderId="64" xfId="0" applyFont="1" applyFill="1" applyBorder="1" applyAlignment="1">
      <alignment vertical="center"/>
    </xf>
    <xf numFmtId="0" fontId="36" fillId="0" borderId="0" xfId="0" applyFont="1" applyAlignment="1">
      <alignment/>
    </xf>
    <xf numFmtId="0" fontId="36" fillId="0" borderId="70" xfId="0" applyFont="1" applyBorder="1" applyAlignment="1">
      <alignment/>
    </xf>
    <xf numFmtId="0" fontId="12" fillId="33" borderId="44" xfId="0" applyFont="1" applyFill="1" applyBorder="1" applyAlignment="1">
      <alignment horizontal="center"/>
    </xf>
    <xf numFmtId="0" fontId="12" fillId="0" borderId="44" xfId="0" applyFont="1" applyFill="1" applyBorder="1" applyAlignment="1">
      <alignment horizontal="center"/>
    </xf>
    <xf numFmtId="195" fontId="12" fillId="0" borderId="44" xfId="0" applyNumberFormat="1" applyFont="1" applyFill="1" applyBorder="1" applyAlignment="1">
      <alignment horizontal="right"/>
    </xf>
    <xf numFmtId="0" fontId="12" fillId="0" borderId="44" xfId="0" applyFont="1" applyBorder="1" applyAlignment="1">
      <alignment horizontal="center"/>
    </xf>
    <xf numFmtId="195" fontId="12" fillId="0" borderId="44" xfId="0" applyNumberFormat="1" applyFont="1" applyBorder="1" applyAlignment="1">
      <alignment/>
    </xf>
    <xf numFmtId="49" fontId="12" fillId="0" borderId="44" xfId="0" applyNumberFormat="1" applyFont="1" applyBorder="1" applyAlignment="1">
      <alignment horizontal="center"/>
    </xf>
    <xf numFmtId="14" fontId="12" fillId="0" borderId="44" xfId="0" applyNumberFormat="1" applyFont="1" applyBorder="1" applyAlignment="1">
      <alignment horizontal="center"/>
    </xf>
    <xf numFmtId="0" fontId="12" fillId="0" borderId="44" xfId="0" applyNumberFormat="1" applyFont="1" applyBorder="1" applyAlignment="1">
      <alignment horizontal="center"/>
    </xf>
    <xf numFmtId="0" fontId="12" fillId="0" borderId="0" xfId="0" applyFont="1" applyBorder="1" applyAlignment="1">
      <alignment horizontal="center"/>
    </xf>
    <xf numFmtId="2" fontId="12" fillId="0" borderId="0" xfId="0" applyNumberFormat="1" applyFont="1" applyBorder="1" applyAlignment="1">
      <alignment/>
    </xf>
    <xf numFmtId="2" fontId="12" fillId="0" borderId="44" xfId="0" applyNumberFormat="1" applyFont="1" applyBorder="1" applyAlignment="1">
      <alignment horizontal="center"/>
    </xf>
    <xf numFmtId="0" fontId="23" fillId="33" borderId="44" xfId="0" applyFont="1" applyFill="1" applyBorder="1" applyAlignment="1">
      <alignment horizontal="center" vertical="top" wrapText="1"/>
    </xf>
    <xf numFmtId="2" fontId="12" fillId="33" borderId="44" xfId="0" applyNumberFormat="1" applyFont="1" applyFill="1" applyBorder="1" applyAlignment="1">
      <alignment/>
    </xf>
    <xf numFmtId="2" fontId="12" fillId="33" borderId="44" xfId="0" applyNumberFormat="1" applyFont="1" applyFill="1" applyBorder="1" applyAlignment="1">
      <alignment horizontal="center"/>
    </xf>
    <xf numFmtId="0" fontId="36" fillId="0" borderId="0" xfId="0" applyFont="1" applyBorder="1" applyAlignment="1">
      <alignment horizontal="center" vertical="center"/>
    </xf>
    <xf numFmtId="0" fontId="12" fillId="0" borderId="0" xfId="0" applyFont="1" applyAlignment="1">
      <alignment/>
    </xf>
    <xf numFmtId="44" fontId="12" fillId="0" borderId="44" xfId="52" applyFont="1" applyBorder="1" applyAlignment="1">
      <alignment/>
    </xf>
    <xf numFmtId="0" fontId="12" fillId="33" borderId="53" xfId="0" applyFont="1" applyFill="1" applyBorder="1" applyAlignment="1">
      <alignment horizontal="center"/>
    </xf>
    <xf numFmtId="2" fontId="12" fillId="33" borderId="53" xfId="0" applyNumberFormat="1" applyFont="1" applyFill="1" applyBorder="1" applyAlignment="1">
      <alignment horizontal="center"/>
    </xf>
    <xf numFmtId="0" fontId="36" fillId="0" borderId="59" xfId="0" applyFont="1" applyBorder="1" applyAlignment="1">
      <alignment horizontal="center"/>
    </xf>
    <xf numFmtId="2" fontId="36" fillId="0" borderId="59" xfId="0" applyNumberFormat="1" applyFont="1" applyBorder="1" applyAlignment="1">
      <alignment/>
    </xf>
    <xf numFmtId="0" fontId="7" fillId="0" borderId="0" xfId="57" applyFont="1" applyBorder="1" applyAlignment="1">
      <alignment/>
      <protection/>
    </xf>
    <xf numFmtId="0" fontId="7" fillId="0" borderId="0" xfId="57" applyFont="1" applyBorder="1" applyAlignment="1">
      <alignment horizontal="center"/>
      <protection/>
    </xf>
    <xf numFmtId="0" fontId="1" fillId="0" borderId="0" xfId="57" applyFont="1" applyBorder="1" applyAlignment="1">
      <alignment horizontal="center"/>
      <protection/>
    </xf>
    <xf numFmtId="0" fontId="2" fillId="0" borderId="20" xfId="57" applyFont="1" applyBorder="1" applyAlignment="1">
      <alignment horizontal="center"/>
      <protection/>
    </xf>
    <xf numFmtId="0" fontId="7" fillId="0" borderId="35" xfId="57" applyFont="1" applyBorder="1" applyAlignment="1">
      <alignment horizontal="center"/>
      <protection/>
    </xf>
    <xf numFmtId="0" fontId="0" fillId="0" borderId="46" xfId="57" applyFont="1" applyBorder="1" applyAlignment="1">
      <alignment/>
      <protection/>
    </xf>
    <xf numFmtId="0" fontId="0" fillId="0" borderId="41" xfId="57" applyFont="1" applyBorder="1" applyAlignment="1">
      <alignment/>
      <protection/>
    </xf>
    <xf numFmtId="0" fontId="7" fillId="0" borderId="33" xfId="57" applyFont="1" applyBorder="1" applyAlignment="1">
      <alignment horizontal="center"/>
      <protection/>
    </xf>
    <xf numFmtId="0" fontId="0" fillId="0" borderId="71" xfId="57" applyFont="1" applyBorder="1" applyAlignment="1">
      <alignment/>
      <protection/>
    </xf>
    <xf numFmtId="0" fontId="0" fillId="0" borderId="72" xfId="57" applyFont="1" applyBorder="1" applyAlignment="1">
      <alignment horizontal="left"/>
      <protection/>
    </xf>
    <xf numFmtId="0" fontId="0" fillId="0" borderId="73" xfId="57" applyFont="1" applyBorder="1" applyAlignment="1">
      <alignment horizontal="left"/>
      <protection/>
    </xf>
    <xf numFmtId="0" fontId="0" fillId="0" borderId="74" xfId="57" applyFont="1" applyBorder="1">
      <alignment/>
      <protection/>
    </xf>
    <xf numFmtId="0" fontId="7" fillId="0" borderId="32" xfId="57" applyFont="1" applyBorder="1" applyAlignment="1">
      <alignment horizontal="center"/>
      <protection/>
    </xf>
    <xf numFmtId="0" fontId="0" fillId="32" borderId="72" xfId="57" applyFont="1" applyFill="1" applyBorder="1">
      <alignment/>
      <protection/>
    </xf>
    <xf numFmtId="0" fontId="0" fillId="32" borderId="73" xfId="57" applyFont="1" applyFill="1" applyBorder="1">
      <alignment/>
      <protection/>
    </xf>
    <xf numFmtId="0" fontId="0" fillId="0" borderId="73" xfId="57" applyFont="1" applyBorder="1">
      <alignment/>
      <protection/>
    </xf>
    <xf numFmtId="0" fontId="0" fillId="0" borderId="75" xfId="57" applyFont="1" applyBorder="1" applyAlignment="1">
      <alignment/>
      <protection/>
    </xf>
    <xf numFmtId="0" fontId="0" fillId="0" borderId="59" xfId="57" applyFont="1" applyBorder="1" applyAlignment="1">
      <alignment horizontal="left"/>
      <protection/>
    </xf>
    <xf numFmtId="0" fontId="0" fillId="0" borderId="43" xfId="57" applyFont="1" applyBorder="1">
      <alignment/>
      <protection/>
    </xf>
    <xf numFmtId="0" fontId="0" fillId="0" borderId="76" xfId="57" applyFont="1" applyBorder="1">
      <alignment/>
      <protection/>
    </xf>
    <xf numFmtId="0" fontId="7" fillId="0" borderId="34" xfId="57" applyFont="1" applyBorder="1" applyAlignment="1">
      <alignment horizontal="center"/>
      <protection/>
    </xf>
    <xf numFmtId="0" fontId="0" fillId="0" borderId="43" xfId="57" applyFont="1" applyBorder="1" applyAlignment="1">
      <alignment horizontal="left"/>
      <protection/>
    </xf>
    <xf numFmtId="0" fontId="0" fillId="0" borderId="72" xfId="57" applyFont="1" applyBorder="1">
      <alignment/>
      <protection/>
    </xf>
    <xf numFmtId="0" fontId="0" fillId="0" borderId="59" xfId="57" applyFont="1" applyBorder="1">
      <alignment/>
      <protection/>
    </xf>
    <xf numFmtId="0" fontId="7" fillId="0" borderId="32" xfId="57" applyFont="1" applyBorder="1" applyAlignment="1">
      <alignment horizontal="left"/>
      <protection/>
    </xf>
    <xf numFmtId="0" fontId="0" fillId="0" borderId="0" xfId="57" applyFont="1" applyFill="1" applyBorder="1" applyAlignment="1">
      <alignment horizontal="left"/>
      <protection/>
    </xf>
    <xf numFmtId="0" fontId="0" fillId="0" borderId="27" xfId="57" applyFont="1" applyBorder="1" applyAlignment="1">
      <alignment/>
      <protection/>
    </xf>
    <xf numFmtId="0" fontId="0" fillId="0" borderId="32" xfId="57" applyFont="1" applyBorder="1">
      <alignment/>
      <protection/>
    </xf>
    <xf numFmtId="182" fontId="2" fillId="32" borderId="20" xfId="57" applyNumberFormat="1" applyFont="1" applyFill="1" applyBorder="1" applyAlignment="1">
      <alignment horizontal="center"/>
      <protection/>
    </xf>
    <xf numFmtId="182" fontId="2" fillId="32" borderId="46" xfId="57" applyNumberFormat="1" applyFont="1" applyFill="1" applyBorder="1" applyAlignment="1">
      <alignment horizontal="center"/>
      <protection/>
    </xf>
    <xf numFmtId="9" fontId="0" fillId="0" borderId="48" xfId="0" applyNumberFormat="1" applyFont="1" applyBorder="1" applyAlignment="1">
      <alignment/>
    </xf>
    <xf numFmtId="182" fontId="9" fillId="0" borderId="55" xfId="0" applyNumberFormat="1" applyFont="1" applyFill="1" applyBorder="1" applyAlignment="1">
      <alignment horizontal="center" vertical="center"/>
    </xf>
    <xf numFmtId="182" fontId="9" fillId="0" borderId="44" xfId="0" applyNumberFormat="1" applyFont="1" applyFill="1" applyBorder="1" applyAlignment="1">
      <alignment horizontal="center" vertical="center"/>
    </xf>
    <xf numFmtId="0" fontId="0" fillId="0" borderId="58" xfId="0" applyFont="1" applyBorder="1" applyAlignment="1">
      <alignment/>
    </xf>
    <xf numFmtId="0" fontId="1" fillId="0" borderId="0" xfId="0" applyFont="1" applyFill="1" applyBorder="1" applyAlignment="1">
      <alignment horizontal="center" vertical="justify" wrapText="1"/>
    </xf>
    <xf numFmtId="0" fontId="3" fillId="0" borderId="57" xfId="60" applyFont="1" applyFill="1" applyBorder="1" applyAlignment="1">
      <alignment vertical="center" wrapText="1"/>
      <protection/>
    </xf>
    <xf numFmtId="195" fontId="5" fillId="0" borderId="48" xfId="0" applyNumberFormat="1" applyFont="1" applyBorder="1" applyAlignment="1">
      <alignment horizontal="center" vertical="justify" wrapText="1"/>
    </xf>
    <xf numFmtId="195" fontId="5" fillId="0" borderId="58" xfId="0" applyNumberFormat="1" applyFont="1" applyBorder="1" applyAlignment="1">
      <alignment horizontal="center" vertical="justify" wrapText="1"/>
    </xf>
    <xf numFmtId="0" fontId="3" fillId="0" borderId="49" xfId="60" applyFont="1" applyFill="1" applyBorder="1" applyAlignment="1">
      <alignment vertical="center" wrapText="1"/>
      <protection/>
    </xf>
    <xf numFmtId="195" fontId="5" fillId="0" borderId="44" xfId="0" applyNumberFormat="1" applyFont="1" applyBorder="1" applyAlignment="1">
      <alignment horizontal="center" vertical="justify" wrapText="1"/>
    </xf>
    <xf numFmtId="195" fontId="5" fillId="0" borderId="55" xfId="0" applyNumberFormat="1" applyFont="1" applyBorder="1" applyAlignment="1">
      <alignment horizontal="center" vertical="justify" wrapText="1"/>
    </xf>
    <xf numFmtId="4" fontId="5" fillId="0" borderId="44" xfId="0" applyNumberFormat="1" applyFont="1" applyBorder="1" applyAlignment="1">
      <alignment horizontal="center" vertical="justify" wrapText="1"/>
    </xf>
    <xf numFmtId="4" fontId="5" fillId="0" borderId="55" xfId="0" applyNumberFormat="1" applyFont="1" applyBorder="1" applyAlignment="1">
      <alignment horizontal="center" vertical="justify" wrapText="1"/>
    </xf>
    <xf numFmtId="184" fontId="5" fillId="0" borderId="44" xfId="62" applyNumberFormat="1" applyFont="1" applyFill="1" applyBorder="1" applyAlignment="1">
      <alignment horizontal="center" wrapText="1"/>
    </xf>
    <xf numFmtId="184" fontId="5" fillId="0" borderId="55" xfId="62" applyNumberFormat="1" applyFont="1" applyFill="1" applyBorder="1" applyAlignment="1">
      <alignment horizontal="center" wrapText="1"/>
    </xf>
    <xf numFmtId="0" fontId="3" fillId="0" borderId="51" xfId="60" applyFont="1" applyFill="1" applyBorder="1" applyAlignment="1">
      <alignment vertical="center" wrapText="1"/>
      <protection/>
    </xf>
    <xf numFmtId="184" fontId="5" fillId="0" borderId="50" xfId="62" applyNumberFormat="1" applyFont="1" applyFill="1" applyBorder="1" applyAlignment="1">
      <alignment horizontal="center" wrapText="1"/>
    </xf>
    <xf numFmtId="184" fontId="5" fillId="0" borderId="56" xfId="62" applyNumberFormat="1" applyFont="1" applyFill="1" applyBorder="1" applyAlignment="1">
      <alignment horizontal="center" wrapText="1"/>
    </xf>
    <xf numFmtId="0" fontId="3" fillId="0" borderId="0" xfId="0" applyFont="1" applyFill="1" applyAlignment="1">
      <alignment vertical="center" wrapText="1"/>
    </xf>
    <xf numFmtId="182" fontId="5" fillId="0" borderId="0" xfId="0" applyNumberFormat="1" applyFont="1" applyAlignment="1">
      <alignment horizontal="right"/>
    </xf>
    <xf numFmtId="9" fontId="3" fillId="0" borderId="0" xfId="0" applyNumberFormat="1" applyFont="1" applyAlignment="1">
      <alignment/>
    </xf>
    <xf numFmtId="0" fontId="3" fillId="0" borderId="48" xfId="0" applyFont="1" applyBorder="1" applyAlignment="1">
      <alignment/>
    </xf>
    <xf numFmtId="0" fontId="3" fillId="0" borderId="44" xfId="0" applyFont="1" applyBorder="1" applyAlignment="1">
      <alignment/>
    </xf>
    <xf numFmtId="0" fontId="3" fillId="0" borderId="50" xfId="0" applyFont="1" applyBorder="1" applyAlignment="1">
      <alignment/>
    </xf>
    <xf numFmtId="0" fontId="0" fillId="0" borderId="34" xfId="57" applyFont="1" applyBorder="1">
      <alignment/>
      <protection/>
    </xf>
    <xf numFmtId="0" fontId="0" fillId="0" borderId="26" xfId="57" applyFont="1" applyBorder="1">
      <alignment/>
      <protection/>
    </xf>
    <xf numFmtId="0" fontId="0" fillId="0" borderId="37" xfId="57" applyFont="1" applyBorder="1">
      <alignment/>
      <protection/>
    </xf>
    <xf numFmtId="0" fontId="0" fillId="0" borderId="0" xfId="57" applyFont="1" applyAlignment="1">
      <alignment wrapText="1"/>
      <protection/>
    </xf>
    <xf numFmtId="49" fontId="36" fillId="32" borderId="31" xfId="57" applyNumberFormat="1" applyFont="1" applyFill="1" applyBorder="1" applyAlignment="1">
      <alignment horizontal="center"/>
      <protection/>
    </xf>
    <xf numFmtId="0" fontId="0" fillId="0" borderId="0" xfId="57" applyFont="1" applyBorder="1">
      <alignment/>
      <protection/>
    </xf>
    <xf numFmtId="0" fontId="6" fillId="33" borderId="64" xfId="57" applyFont="1" applyFill="1" applyBorder="1" applyAlignment="1">
      <alignment horizontal="center" wrapText="1"/>
      <protection/>
    </xf>
    <xf numFmtId="0" fontId="36" fillId="0" borderId="0" xfId="57" applyFont="1" applyBorder="1">
      <alignment/>
      <protection/>
    </xf>
    <xf numFmtId="9" fontId="0" fillId="0" borderId="0" xfId="57" applyNumberFormat="1" applyFont="1">
      <alignment/>
      <protection/>
    </xf>
    <xf numFmtId="0" fontId="6" fillId="33" borderId="70" xfId="57" applyFont="1" applyFill="1" applyBorder="1" applyAlignment="1">
      <alignment horizontal="center" wrapText="1"/>
      <protection/>
    </xf>
    <xf numFmtId="0" fontId="36" fillId="33" borderId="77" xfId="57" applyFont="1" applyFill="1" applyBorder="1">
      <alignment/>
      <protection/>
    </xf>
    <xf numFmtId="0" fontId="2" fillId="0" borderId="44" xfId="57" applyFont="1" applyBorder="1" applyAlignment="1">
      <alignment horizontal="center" wrapText="1"/>
      <protection/>
    </xf>
    <xf numFmtId="0" fontId="36" fillId="0" borderId="53" xfId="57" applyFont="1" applyBorder="1">
      <alignment/>
      <protection/>
    </xf>
    <xf numFmtId="0" fontId="2" fillId="33" borderId="78" xfId="57" applyFont="1" applyFill="1" applyBorder="1" applyAlignment="1">
      <alignment horizontal="center" wrapText="1"/>
      <protection/>
    </xf>
    <xf numFmtId="0" fontId="36" fillId="33" borderId="79" xfId="57" applyFont="1" applyFill="1" applyBorder="1">
      <alignment/>
      <protection/>
    </xf>
    <xf numFmtId="0" fontId="2" fillId="0" borderId="44" xfId="57" applyFont="1" applyBorder="1" applyAlignment="1">
      <alignment horizontal="left" wrapText="1"/>
      <protection/>
    </xf>
    <xf numFmtId="0" fontId="36" fillId="0" borderId="44" xfId="57" applyFont="1" applyBorder="1">
      <alignment/>
      <protection/>
    </xf>
    <xf numFmtId="0" fontId="2" fillId="0" borderId="53" xfId="57" applyFont="1" applyBorder="1" applyAlignment="1">
      <alignment horizontal="left" wrapText="1"/>
      <protection/>
    </xf>
    <xf numFmtId="0" fontId="7" fillId="0" borderId="44" xfId="57" applyFont="1" applyBorder="1" applyAlignment="1">
      <alignment horizontal="left" wrapText="1"/>
      <protection/>
    </xf>
    <xf numFmtId="0" fontId="7" fillId="33" borderId="44" xfId="57" applyFont="1" applyFill="1" applyBorder="1" applyAlignment="1">
      <alignment horizontal="left" wrapText="1"/>
      <protection/>
    </xf>
    <xf numFmtId="0" fontId="36" fillId="33" borderId="44" xfId="57" applyFont="1" applyFill="1" applyBorder="1">
      <alignment/>
      <protection/>
    </xf>
    <xf numFmtId="0" fontId="2" fillId="33" borderId="44" xfId="57" applyFont="1" applyFill="1" applyBorder="1" applyAlignment="1">
      <alignment horizontal="left" wrapText="1"/>
      <protection/>
    </xf>
    <xf numFmtId="182" fontId="36" fillId="0" borderId="44" xfId="57" applyNumberFormat="1" applyFont="1" applyBorder="1">
      <alignment/>
      <protection/>
    </xf>
    <xf numFmtId="182" fontId="40" fillId="0" borderId="44" xfId="57" applyNumberFormat="1" applyFont="1" applyBorder="1">
      <alignment/>
      <protection/>
    </xf>
    <xf numFmtId="0" fontId="7" fillId="0" borderId="44" xfId="57" applyFont="1" applyFill="1" applyBorder="1" applyAlignment="1">
      <alignment horizontal="left" wrapText="1"/>
      <protection/>
    </xf>
    <xf numFmtId="0" fontId="2" fillId="0" borderId="44" xfId="57" applyFont="1" applyFill="1" applyBorder="1" applyAlignment="1">
      <alignment horizontal="left" wrapText="1"/>
      <protection/>
    </xf>
    <xf numFmtId="0" fontId="9" fillId="0" borderId="44" xfId="57" applyFont="1" applyFill="1" applyBorder="1" applyAlignment="1">
      <alignment horizontal="left" wrapText="1"/>
      <protection/>
    </xf>
    <xf numFmtId="182" fontId="36" fillId="0" borderId="44" xfId="57" applyNumberFormat="1" applyFont="1" applyBorder="1" applyAlignment="1">
      <alignment horizontal="right"/>
      <protection/>
    </xf>
    <xf numFmtId="0" fontId="37" fillId="0" borderId="44" xfId="57" applyFont="1" applyBorder="1" applyAlignment="1">
      <alignment horizontal="left" wrapText="1"/>
      <protection/>
    </xf>
    <xf numFmtId="0" fontId="0" fillId="0" borderId="0" xfId="57" applyFont="1" applyAlignment="1">
      <alignment horizontal="left" wrapText="1"/>
      <protection/>
    </xf>
    <xf numFmtId="0" fontId="17" fillId="0" borderId="44" xfId="57" applyFont="1" applyBorder="1" applyAlignment="1">
      <alignment horizontal="left" wrapText="1"/>
      <protection/>
    </xf>
    <xf numFmtId="0" fontId="14" fillId="33" borderId="44" xfId="59" applyFont="1" applyFill="1" applyBorder="1" applyAlignment="1">
      <alignment horizontal="left" wrapText="1"/>
      <protection/>
    </xf>
    <xf numFmtId="0" fontId="14" fillId="0" borderId="44" xfId="59" applyFont="1" applyBorder="1" applyAlignment="1">
      <alignment horizontal="left" wrapText="1"/>
      <protection/>
    </xf>
    <xf numFmtId="0" fontId="40" fillId="0" borderId="44" xfId="57" applyFont="1" applyBorder="1">
      <alignment/>
      <protection/>
    </xf>
    <xf numFmtId="0" fontId="0" fillId="0" borderId="44" xfId="57" applyFont="1" applyBorder="1" applyAlignment="1">
      <alignment horizontal="left" wrapText="1"/>
      <protection/>
    </xf>
    <xf numFmtId="0" fontId="44" fillId="33" borderId="0" xfId="57" applyFont="1" applyFill="1" applyAlignment="1">
      <alignment horizontal="center" wrapText="1"/>
      <protection/>
    </xf>
    <xf numFmtId="0" fontId="14" fillId="0" borderId="0" xfId="57" applyFont="1" applyAlignment="1">
      <alignment wrapText="1"/>
      <protection/>
    </xf>
    <xf numFmtId="0" fontId="15" fillId="0" borderId="0" xfId="57" applyFont="1" applyAlignment="1">
      <alignment horizontal="left" wrapText="1"/>
      <protection/>
    </xf>
    <xf numFmtId="0" fontId="14" fillId="0" borderId="0" xfId="57" applyFont="1" applyAlignment="1">
      <alignment horizontal="right" wrapText="1"/>
      <protection/>
    </xf>
    <xf numFmtId="0" fontId="36" fillId="0" borderId="0" xfId="57" applyFont="1" applyAlignment="1">
      <alignment horizontal="right" wrapText="1"/>
      <protection/>
    </xf>
    <xf numFmtId="0" fontId="36" fillId="0" borderId="0" xfId="57" applyFont="1" applyAlignment="1">
      <alignment wrapText="1"/>
      <protection/>
    </xf>
    <xf numFmtId="0" fontId="44" fillId="0" borderId="0" xfId="57" applyFont="1" applyAlignment="1">
      <alignment horizontal="center" wrapText="1"/>
      <protection/>
    </xf>
    <xf numFmtId="0" fontId="36" fillId="0" borderId="0" xfId="57" applyFont="1" applyAlignment="1">
      <alignment horizontal="justify" wrapText="1"/>
      <protection/>
    </xf>
    <xf numFmtId="0" fontId="42" fillId="0" borderId="0" xfId="57" applyFont="1" applyAlignment="1">
      <alignment wrapText="1"/>
      <protection/>
    </xf>
    <xf numFmtId="0" fontId="36" fillId="0" borderId="0" xfId="57" applyFont="1" applyAlignment="1">
      <alignment horizontal="left" wrapText="1"/>
      <protection/>
    </xf>
    <xf numFmtId="0" fontId="44" fillId="0" borderId="0" xfId="57" applyFont="1" applyAlignment="1">
      <alignment wrapText="1"/>
      <protection/>
    </xf>
    <xf numFmtId="0" fontId="44" fillId="0" borderId="0" xfId="57" applyFont="1" applyAlignment="1">
      <alignment horizontal="left" wrapText="1"/>
      <protection/>
    </xf>
    <xf numFmtId="0" fontId="44" fillId="33" borderId="0" xfId="57" applyFont="1" applyFill="1" applyAlignment="1">
      <alignment horizontal="left" wrapText="1"/>
      <protection/>
    </xf>
    <xf numFmtId="0" fontId="15" fillId="0" borderId="0" xfId="57" applyFont="1" applyAlignment="1">
      <alignment wrapText="1"/>
      <protection/>
    </xf>
    <xf numFmtId="0" fontId="14" fillId="0" borderId="0" xfId="57" applyFont="1" applyAlignment="1">
      <alignment horizontal="left" wrapText="1"/>
      <protection/>
    </xf>
    <xf numFmtId="0" fontId="18" fillId="0" borderId="0" xfId="57" applyFont="1" applyAlignment="1">
      <alignment wrapText="1"/>
      <protection/>
    </xf>
    <xf numFmtId="0" fontId="18" fillId="0" borderId="0" xfId="57" applyFont="1" applyAlignment="1">
      <alignment horizontal="right" wrapText="1"/>
      <protection/>
    </xf>
    <xf numFmtId="0" fontId="14" fillId="33" borderId="80" xfId="57" applyFont="1" applyFill="1" applyBorder="1" applyAlignment="1">
      <alignment vertical="top" wrapText="1"/>
      <protection/>
    </xf>
    <xf numFmtId="0" fontId="14" fillId="33" borderId="81" xfId="57" applyFont="1" applyFill="1" applyBorder="1" applyAlignment="1">
      <alignment vertical="top" wrapText="1"/>
      <protection/>
    </xf>
    <xf numFmtId="0" fontId="14" fillId="33" borderId="81" xfId="57" applyFont="1" applyFill="1" applyBorder="1" applyAlignment="1">
      <alignment horizontal="left" vertical="top" wrapText="1"/>
      <protection/>
    </xf>
    <xf numFmtId="0" fontId="14" fillId="33" borderId="81" xfId="57" applyFont="1" applyFill="1" applyBorder="1" applyAlignment="1">
      <alignment horizontal="center" vertical="top" wrapText="1"/>
      <protection/>
    </xf>
    <xf numFmtId="0" fontId="15" fillId="0" borderId="82" xfId="57" applyFont="1" applyBorder="1" applyAlignment="1">
      <alignment vertical="top" wrapText="1"/>
      <protection/>
    </xf>
    <xf numFmtId="0" fontId="15" fillId="0" borderId="83" xfId="57" applyFont="1" applyBorder="1" applyAlignment="1">
      <alignment vertical="top" wrapText="1"/>
      <protection/>
    </xf>
    <xf numFmtId="0" fontId="15" fillId="0" borderId="83" xfId="57" applyFont="1" applyBorder="1" applyAlignment="1">
      <alignment horizontal="center" vertical="top" wrapText="1"/>
      <protection/>
    </xf>
    <xf numFmtId="0" fontId="0" fillId="0" borderId="83" xfId="57" applyFont="1" applyBorder="1" applyAlignment="1">
      <alignment vertical="top" wrapText="1"/>
      <protection/>
    </xf>
    <xf numFmtId="0" fontId="14" fillId="0" borderId="83" xfId="57" applyFont="1" applyBorder="1" applyAlignment="1">
      <alignment horizontal="center" vertical="top" wrapText="1"/>
      <protection/>
    </xf>
    <xf numFmtId="0" fontId="0" fillId="0" borderId="84" xfId="57" applyFont="1" applyBorder="1" applyAlignment="1">
      <alignment vertical="top" wrapText="1"/>
      <protection/>
    </xf>
    <xf numFmtId="0" fontId="15" fillId="0" borderId="84" xfId="57" applyFont="1" applyBorder="1" applyAlignment="1">
      <alignment vertical="top" wrapText="1"/>
      <protection/>
    </xf>
    <xf numFmtId="0" fontId="15" fillId="0" borderId="84" xfId="57" applyFont="1" applyBorder="1" applyAlignment="1">
      <alignment horizontal="center" vertical="top" wrapText="1"/>
      <protection/>
    </xf>
    <xf numFmtId="0" fontId="15" fillId="0" borderId="85" xfId="57" applyFont="1" applyBorder="1" applyAlignment="1">
      <alignment vertical="top" wrapText="1"/>
      <protection/>
    </xf>
    <xf numFmtId="0" fontId="0" fillId="0" borderId="82" xfId="57" applyFont="1" applyBorder="1" applyAlignment="1">
      <alignment vertical="top" wrapText="1"/>
      <protection/>
    </xf>
    <xf numFmtId="0" fontId="14" fillId="0" borderId="84" xfId="57" applyFont="1" applyBorder="1" applyAlignment="1">
      <alignment horizontal="center" vertical="top" wrapText="1"/>
      <protection/>
    </xf>
    <xf numFmtId="0" fontId="0" fillId="0" borderId="85" xfId="57" applyFont="1" applyBorder="1" applyAlignment="1">
      <alignment vertical="top" wrapText="1"/>
      <protection/>
    </xf>
    <xf numFmtId="0" fontId="14" fillId="0" borderId="80" xfId="57" applyFont="1" applyBorder="1" applyAlignment="1">
      <alignment vertical="top" wrapText="1"/>
      <protection/>
    </xf>
    <xf numFmtId="0" fontId="14" fillId="0" borderId="81" xfId="57" applyFont="1" applyBorder="1" applyAlignment="1">
      <alignment vertical="top" wrapText="1"/>
      <protection/>
    </xf>
    <xf numFmtId="0" fontId="14" fillId="0" borderId="81" xfId="57" applyFont="1" applyBorder="1" applyAlignment="1">
      <alignment horizontal="left" vertical="top" wrapText="1" indent="8"/>
      <protection/>
    </xf>
    <xf numFmtId="0" fontId="14" fillId="0" borderId="84" xfId="57" applyFont="1" applyBorder="1" applyAlignment="1">
      <alignment vertical="top" wrapText="1"/>
      <protection/>
    </xf>
    <xf numFmtId="0" fontId="14" fillId="0" borderId="83" xfId="57" applyFont="1" applyBorder="1" applyAlignment="1">
      <alignment vertical="top" wrapText="1"/>
      <protection/>
    </xf>
    <xf numFmtId="0" fontId="15" fillId="0" borderId="81" xfId="57" applyFont="1" applyBorder="1" applyAlignment="1">
      <alignment vertical="top" wrapText="1"/>
      <protection/>
    </xf>
    <xf numFmtId="0" fontId="50" fillId="0" borderId="84" xfId="57" applyFont="1" applyBorder="1" applyAlignment="1">
      <alignment horizontal="center" vertical="top" wrapText="1"/>
      <protection/>
    </xf>
    <xf numFmtId="0" fontId="14" fillId="0" borderId="86" xfId="57" applyFont="1" applyBorder="1" applyAlignment="1">
      <alignment vertical="top" wrapText="1"/>
      <protection/>
    </xf>
    <xf numFmtId="0" fontId="14" fillId="0" borderId="87" xfId="57" applyFont="1" applyBorder="1" applyAlignment="1">
      <alignment vertical="top" wrapText="1"/>
      <protection/>
    </xf>
    <xf numFmtId="0" fontId="14" fillId="0" borderId="85" xfId="57" applyFont="1" applyBorder="1" applyAlignment="1">
      <alignment vertical="top" wrapText="1"/>
      <protection/>
    </xf>
    <xf numFmtId="0" fontId="51" fillId="0" borderId="84" xfId="57" applyFont="1" applyBorder="1" applyAlignment="1">
      <alignment horizontal="center" vertical="top" wrapText="1"/>
      <protection/>
    </xf>
    <xf numFmtId="0" fontId="18" fillId="0" borderId="0" xfId="57" applyFont="1" applyAlignment="1">
      <alignment horizontal="left" wrapText="1"/>
      <protection/>
    </xf>
    <xf numFmtId="0" fontId="14" fillId="0" borderId="0" xfId="57" applyFont="1" applyAlignment="1">
      <alignment horizontal="left" indent="11"/>
      <protection/>
    </xf>
    <xf numFmtId="0" fontId="14" fillId="0" borderId="20" xfId="57" applyFont="1" applyBorder="1" applyAlignment="1">
      <alignment vertical="top" wrapText="1"/>
      <protection/>
    </xf>
    <xf numFmtId="0" fontId="15" fillId="0" borderId="37" xfId="57" applyFont="1" applyBorder="1" applyAlignment="1">
      <alignment vertical="top" wrapText="1"/>
      <protection/>
    </xf>
    <xf numFmtId="0" fontId="18" fillId="0" borderId="85" xfId="57" applyFont="1" applyBorder="1" applyAlignment="1">
      <alignment vertical="top" wrapText="1"/>
      <protection/>
    </xf>
    <xf numFmtId="0" fontId="18" fillId="0" borderId="88" xfId="57" applyFont="1" applyBorder="1" applyAlignment="1">
      <alignment vertical="top" wrapText="1"/>
      <protection/>
    </xf>
    <xf numFmtId="0" fontId="14" fillId="0" borderId="88" xfId="57" applyFont="1" applyBorder="1" applyAlignment="1">
      <alignment vertical="top" wrapText="1"/>
      <protection/>
    </xf>
    <xf numFmtId="0" fontId="14" fillId="0" borderId="82" xfId="57" applyFont="1" applyBorder="1" applyAlignment="1">
      <alignment vertical="top" wrapText="1"/>
      <protection/>
    </xf>
    <xf numFmtId="0" fontId="14" fillId="0" borderId="37" xfId="57" applyFont="1" applyBorder="1" applyAlignment="1">
      <alignment vertical="top" wrapText="1"/>
      <protection/>
    </xf>
    <xf numFmtId="0" fontId="0" fillId="0" borderId="37" xfId="57" applyFont="1" applyBorder="1" applyAlignment="1">
      <alignment wrapText="1"/>
      <protection/>
    </xf>
    <xf numFmtId="0" fontId="15" fillId="0" borderId="37" xfId="57" applyFont="1" applyBorder="1" applyAlignment="1">
      <alignment horizontal="left" wrapText="1"/>
      <protection/>
    </xf>
    <xf numFmtId="0" fontId="15" fillId="0" borderId="37" xfId="57" applyFont="1" applyBorder="1" applyAlignment="1">
      <alignment wrapText="1"/>
      <protection/>
    </xf>
    <xf numFmtId="0" fontId="14" fillId="0" borderId="0" xfId="57" applyFont="1" applyAlignment="1">
      <alignment horizontal="justify" wrapText="1"/>
      <protection/>
    </xf>
    <xf numFmtId="0" fontId="14" fillId="0" borderId="37" xfId="57" applyFont="1" applyBorder="1" applyAlignment="1">
      <alignment horizontal="justify" wrapText="1"/>
      <protection/>
    </xf>
    <xf numFmtId="0" fontId="14" fillId="0" borderId="37" xfId="57" applyFont="1" applyBorder="1" applyAlignment="1">
      <alignment wrapText="1"/>
      <protection/>
    </xf>
    <xf numFmtId="0" fontId="36" fillId="0" borderId="26" xfId="57" applyFont="1" applyBorder="1" applyAlignment="1">
      <alignment horizontal="left" wrapText="1"/>
      <protection/>
    </xf>
    <xf numFmtId="0" fontId="14" fillId="0" borderId="81" xfId="57" applyFont="1" applyBorder="1" applyAlignment="1">
      <alignment horizontal="left" vertical="top" wrapText="1" indent="1"/>
      <protection/>
    </xf>
    <xf numFmtId="0" fontId="14" fillId="0" borderId="81" xfId="57" applyFont="1" applyBorder="1" applyAlignment="1">
      <alignment horizontal="center" vertical="top" wrapText="1"/>
      <protection/>
    </xf>
    <xf numFmtId="0" fontId="15" fillId="0" borderId="0" xfId="57" applyFont="1" applyAlignment="1">
      <alignment horizontal="center" wrapText="1"/>
      <protection/>
    </xf>
    <xf numFmtId="0" fontId="14" fillId="33" borderId="0" xfId="57" applyFont="1" applyFill="1" applyAlignment="1">
      <alignment horizontal="center"/>
      <protection/>
    </xf>
    <xf numFmtId="0" fontId="2" fillId="0" borderId="0" xfId="57" applyFont="1" applyAlignment="1">
      <alignment/>
      <protection/>
    </xf>
    <xf numFmtId="0" fontId="2" fillId="33" borderId="0" xfId="57" applyFont="1" applyFill="1" applyAlignment="1">
      <alignment/>
      <protection/>
    </xf>
    <xf numFmtId="0" fontId="0" fillId="0" borderId="0" xfId="57" applyFont="1" applyAlignment="1">
      <alignment/>
      <protection/>
    </xf>
    <xf numFmtId="0" fontId="2" fillId="0" borderId="0" xfId="57" applyFont="1" applyAlignment="1">
      <alignment horizontal="right"/>
      <protection/>
    </xf>
    <xf numFmtId="0" fontId="0" fillId="33" borderId="0" xfId="57" applyFont="1" applyFill="1" applyAlignment="1">
      <alignment/>
      <protection/>
    </xf>
    <xf numFmtId="0" fontId="0" fillId="0" borderId="0" xfId="57" applyFont="1" applyAlignment="1">
      <alignment horizontal="left" indent="4"/>
      <protection/>
    </xf>
    <xf numFmtId="0" fontId="0" fillId="33" borderId="0" xfId="57" applyFont="1" applyFill="1" applyAlignment="1">
      <alignment horizontal="left" indent="4"/>
      <protection/>
    </xf>
    <xf numFmtId="0" fontId="14" fillId="33" borderId="32" xfId="57" applyFont="1" applyFill="1" applyBorder="1" applyAlignment="1">
      <alignment horizontal="center"/>
      <protection/>
    </xf>
    <xf numFmtId="0" fontId="0" fillId="33" borderId="28" xfId="57" applyFont="1" applyFill="1" applyBorder="1">
      <alignment/>
      <protection/>
    </xf>
    <xf numFmtId="0" fontId="15" fillId="0" borderId="0" xfId="57" applyFont="1">
      <alignment/>
      <protection/>
    </xf>
    <xf numFmtId="0" fontId="15" fillId="33" borderId="32" xfId="57" applyFont="1" applyFill="1" applyBorder="1">
      <alignment/>
      <protection/>
    </xf>
    <xf numFmtId="0" fontId="14" fillId="0" borderId="27" xfId="57" applyFont="1" applyBorder="1" applyAlignment="1">
      <alignment vertical="top" wrapText="1"/>
      <protection/>
    </xf>
    <xf numFmtId="0" fontId="14" fillId="33" borderId="28" xfId="57" applyFont="1" applyFill="1" applyBorder="1" applyAlignment="1">
      <alignment horizontal="center" wrapText="1"/>
      <protection/>
    </xf>
    <xf numFmtId="0" fontId="15" fillId="0" borderId="26" xfId="57" applyFont="1" applyBorder="1">
      <alignment/>
      <protection/>
    </xf>
    <xf numFmtId="167" fontId="14" fillId="0" borderId="11" xfId="57" applyNumberFormat="1" applyFont="1" applyBorder="1" applyAlignment="1">
      <alignment horizontal="right"/>
      <protection/>
    </xf>
    <xf numFmtId="167" fontId="36" fillId="0" borderId="11" xfId="57" applyNumberFormat="1" applyFont="1" applyBorder="1" applyAlignment="1">
      <alignment horizontal="right"/>
      <protection/>
    </xf>
    <xf numFmtId="0" fontId="14" fillId="0" borderId="27" xfId="57" applyFont="1" applyBorder="1" applyAlignment="1">
      <alignment horizontal="center" wrapText="1"/>
      <protection/>
    </xf>
    <xf numFmtId="0" fontId="14" fillId="0" borderId="28" xfId="57" applyFont="1" applyBorder="1" applyAlignment="1">
      <alignment horizontal="center"/>
      <protection/>
    </xf>
    <xf numFmtId="0" fontId="40" fillId="0" borderId="28" xfId="57" applyFont="1" applyBorder="1" applyAlignment="1">
      <alignment horizontal="center"/>
      <protection/>
    </xf>
    <xf numFmtId="0" fontId="14" fillId="33" borderId="27" xfId="57" applyFont="1" applyFill="1" applyBorder="1" applyAlignment="1">
      <alignment horizontal="center" wrapText="1"/>
      <protection/>
    </xf>
    <xf numFmtId="0" fontId="40" fillId="33" borderId="28" xfId="57" applyFont="1" applyFill="1" applyBorder="1" applyAlignment="1">
      <alignment horizontal="center"/>
      <protection/>
    </xf>
    <xf numFmtId="0" fontId="15" fillId="0" borderId="26" xfId="57" applyFont="1" applyBorder="1" applyAlignment="1">
      <alignment wrapText="1"/>
      <protection/>
    </xf>
    <xf numFmtId="0" fontId="14" fillId="0" borderId="26" xfId="57" applyFont="1" applyBorder="1" applyAlignment="1">
      <alignment wrapText="1"/>
      <protection/>
    </xf>
    <xf numFmtId="0" fontId="14" fillId="0" borderId="11" xfId="57" applyFont="1" applyBorder="1" applyAlignment="1">
      <alignment horizontal="right"/>
      <protection/>
    </xf>
    <xf numFmtId="0" fontId="40" fillId="0" borderId="11" xfId="57" applyFont="1" applyBorder="1" applyAlignment="1">
      <alignment horizontal="right"/>
      <protection/>
    </xf>
    <xf numFmtId="0" fontId="14" fillId="0" borderId="26" xfId="57" applyFont="1" applyBorder="1" applyAlignment="1">
      <alignment horizontal="justify" wrapText="1"/>
      <protection/>
    </xf>
    <xf numFmtId="0" fontId="41" fillId="0" borderId="0" xfId="57" applyFont="1">
      <alignment/>
      <protection/>
    </xf>
    <xf numFmtId="0" fontId="14" fillId="0" borderId="27" xfId="57" applyFont="1" applyBorder="1" applyAlignment="1">
      <alignment horizontal="center"/>
      <protection/>
    </xf>
    <xf numFmtId="0" fontId="14" fillId="0" borderId="28" xfId="57" applyFont="1" applyBorder="1" applyAlignment="1">
      <alignment horizontal="right"/>
      <protection/>
    </xf>
    <xf numFmtId="0" fontId="40" fillId="0" borderId="28" xfId="57" applyFont="1" applyBorder="1" applyAlignment="1">
      <alignment horizontal="right"/>
      <protection/>
    </xf>
    <xf numFmtId="0" fontId="40" fillId="33" borderId="28" xfId="57" applyFont="1" applyFill="1" applyBorder="1" applyAlignment="1">
      <alignment horizontal="right"/>
      <protection/>
    </xf>
    <xf numFmtId="0" fontId="15" fillId="0" borderId="26" xfId="57" applyFont="1" applyBorder="1" applyAlignment="1">
      <alignment horizontal="justify" wrapText="1"/>
      <protection/>
    </xf>
    <xf numFmtId="184" fontId="3" fillId="0" borderId="44" xfId="0" applyNumberFormat="1" applyFont="1" applyBorder="1" applyAlignment="1">
      <alignment/>
    </xf>
    <xf numFmtId="9" fontId="43" fillId="32" borderId="0" xfId="0" applyNumberFormat="1" applyFont="1" applyFill="1" applyBorder="1" applyAlignment="1">
      <alignment horizontal="left" vertical="center"/>
    </xf>
    <xf numFmtId="0" fontId="43" fillId="32" borderId="0" xfId="0" applyFont="1" applyFill="1" applyBorder="1" applyAlignment="1">
      <alignment horizontal="left" vertical="center"/>
    </xf>
    <xf numFmtId="9" fontId="10" fillId="32" borderId="0" xfId="0" applyNumberFormat="1" applyFont="1" applyFill="1" applyBorder="1" applyAlignment="1">
      <alignment horizontal="left" vertical="center"/>
    </xf>
    <xf numFmtId="0" fontId="43" fillId="32" borderId="0" xfId="0" applyFont="1" applyFill="1" applyBorder="1" applyAlignment="1">
      <alignment horizontal="left"/>
    </xf>
    <xf numFmtId="0" fontId="3" fillId="0" borderId="0" xfId="0" applyFont="1" applyAlignment="1">
      <alignment horizontal="center"/>
    </xf>
    <xf numFmtId="0" fontId="0" fillId="0" borderId="0" xfId="0" applyFont="1" applyAlignment="1">
      <alignment horizontal="right"/>
    </xf>
    <xf numFmtId="0" fontId="14" fillId="0" borderId="40" xfId="0" applyFont="1" applyBorder="1" applyAlignment="1">
      <alignment horizontal="center"/>
    </xf>
    <xf numFmtId="0" fontId="14" fillId="0" borderId="0" xfId="0" applyFont="1" applyBorder="1" applyAlignment="1">
      <alignment horizontal="center"/>
    </xf>
    <xf numFmtId="0" fontId="14" fillId="0" borderId="88" xfId="0" applyFont="1" applyBorder="1" applyAlignment="1">
      <alignment horizontal="center"/>
    </xf>
    <xf numFmtId="0" fontId="15" fillId="0" borderId="26" xfId="0" applyFont="1" applyBorder="1" applyAlignment="1">
      <alignment horizontal="center"/>
    </xf>
    <xf numFmtId="0" fontId="15" fillId="0" borderId="11" xfId="0" applyFont="1" applyBorder="1" applyAlignment="1">
      <alignment wrapText="1"/>
    </xf>
    <xf numFmtId="0" fontId="15" fillId="0" borderId="11" xfId="0" applyFont="1" applyBorder="1" applyAlignment="1">
      <alignment horizontal="center"/>
    </xf>
    <xf numFmtId="0" fontId="15" fillId="0" borderId="89" xfId="0" applyFont="1" applyBorder="1" applyAlignment="1">
      <alignment horizontal="center"/>
    </xf>
    <xf numFmtId="0" fontId="15" fillId="0" borderId="27" xfId="0" applyFont="1" applyBorder="1" applyAlignment="1">
      <alignment horizontal="center"/>
    </xf>
    <xf numFmtId="0" fontId="15" fillId="0" borderId="26" xfId="0" applyFont="1" applyFill="1" applyBorder="1" applyAlignment="1">
      <alignment horizontal="center"/>
    </xf>
    <xf numFmtId="0" fontId="15" fillId="0" borderId="11" xfId="0" applyFont="1" applyFill="1" applyBorder="1" applyAlignment="1">
      <alignment wrapText="1"/>
    </xf>
    <xf numFmtId="0" fontId="15" fillId="0" borderId="11" xfId="0" applyFont="1" applyFill="1" applyBorder="1" applyAlignment="1">
      <alignment horizontal="center"/>
    </xf>
    <xf numFmtId="0" fontId="15" fillId="0" borderId="89" xfId="0" applyFont="1" applyFill="1" applyBorder="1" applyAlignment="1">
      <alignment horizontal="center"/>
    </xf>
    <xf numFmtId="0" fontId="15" fillId="0" borderId="27" xfId="0" applyFont="1" applyFill="1" applyBorder="1" applyAlignment="1">
      <alignment horizontal="center"/>
    </xf>
    <xf numFmtId="0" fontId="15" fillId="0" borderId="28" xfId="0" applyFont="1" applyFill="1" applyBorder="1" applyAlignment="1">
      <alignment wrapText="1"/>
    </xf>
    <xf numFmtId="0" fontId="15" fillId="0" borderId="28" xfId="0" applyFont="1" applyFill="1" applyBorder="1" applyAlignment="1">
      <alignment horizontal="center"/>
    </xf>
    <xf numFmtId="0" fontId="15" fillId="0" borderId="90" xfId="0" applyFont="1" applyFill="1" applyBorder="1" applyAlignment="1">
      <alignment horizontal="center"/>
    </xf>
    <xf numFmtId="0" fontId="14" fillId="0" borderId="32" xfId="0" applyFont="1" applyBorder="1" applyAlignment="1">
      <alignment horizontal="center"/>
    </xf>
    <xf numFmtId="0" fontId="15" fillId="0" borderId="26" xfId="0" applyFont="1" applyBorder="1" applyAlignment="1">
      <alignment horizontal="center" vertical="top"/>
    </xf>
    <xf numFmtId="0" fontId="15" fillId="0" borderId="11" xfId="0" applyFont="1" applyBorder="1" applyAlignment="1">
      <alignment vertical="top" wrapText="1"/>
    </xf>
    <xf numFmtId="0" fontId="0" fillId="0" borderId="47" xfId="0" applyFont="1" applyBorder="1" applyAlignment="1">
      <alignment/>
    </xf>
    <xf numFmtId="0" fontId="14" fillId="0" borderId="91" xfId="0" applyFont="1" applyBorder="1" applyAlignment="1">
      <alignment wrapText="1"/>
    </xf>
    <xf numFmtId="0" fontId="0" fillId="0" borderId="45" xfId="0" applyFont="1" applyBorder="1" applyAlignment="1">
      <alignment/>
    </xf>
    <xf numFmtId="3" fontId="15" fillId="0" borderId="89" xfId="0" applyNumberFormat="1" applyFont="1" applyBorder="1" applyAlignment="1">
      <alignment horizontal="center"/>
    </xf>
    <xf numFmtId="0" fontId="14" fillId="0" borderId="0" xfId="0" applyFont="1" applyAlignment="1">
      <alignment horizontal="justify"/>
    </xf>
    <xf numFmtId="182" fontId="0" fillId="0" borderId="0" xfId="0" applyNumberFormat="1" applyFont="1" applyAlignment="1">
      <alignment/>
    </xf>
    <xf numFmtId="182" fontId="43" fillId="32" borderId="0" xfId="0" applyNumberFormat="1" applyFont="1" applyFill="1" applyBorder="1" applyAlignment="1">
      <alignment horizontal="left" vertical="center" wrapText="1"/>
    </xf>
    <xf numFmtId="0" fontId="54" fillId="0" borderId="0" xfId="0" applyFont="1" applyAlignment="1">
      <alignment horizontal="justify"/>
    </xf>
    <xf numFmtId="0" fontId="0" fillId="0" borderId="0" xfId="0" applyFont="1" applyBorder="1" applyAlignment="1">
      <alignment horizontal="right"/>
    </xf>
    <xf numFmtId="0" fontId="0" fillId="0" borderId="0" xfId="0" applyFont="1" applyAlignment="1">
      <alignment horizontal="left"/>
    </xf>
    <xf numFmtId="0" fontId="36" fillId="0" borderId="0" xfId="0" applyFont="1" applyAlignment="1">
      <alignment horizontal="center"/>
    </xf>
    <xf numFmtId="0" fontId="36" fillId="0" borderId="37" xfId="0" applyFont="1" applyBorder="1" applyAlignment="1">
      <alignment horizontal="center"/>
    </xf>
    <xf numFmtId="0" fontId="36" fillId="0" borderId="26" xfId="0" applyFont="1" applyBorder="1" applyAlignment="1">
      <alignment horizontal="center"/>
    </xf>
    <xf numFmtId="0" fontId="36" fillId="0" borderId="20" xfId="0" applyFont="1" applyBorder="1" applyAlignment="1">
      <alignment horizontal="center"/>
    </xf>
    <xf numFmtId="0" fontId="36" fillId="0" borderId="0" xfId="0" applyFont="1" applyFill="1" applyAlignment="1">
      <alignment horizontal="center"/>
    </xf>
    <xf numFmtId="49" fontId="36" fillId="33" borderId="28" xfId="0" applyNumberFormat="1" applyFont="1" applyFill="1" applyBorder="1" applyAlignment="1">
      <alignment horizontal="center"/>
    </xf>
    <xf numFmtId="0" fontId="33" fillId="0" borderId="0" xfId="0" applyFont="1" applyAlignment="1">
      <alignment/>
    </xf>
    <xf numFmtId="0" fontId="5" fillId="0" borderId="0" xfId="0" applyFont="1" applyFill="1" applyBorder="1" applyAlignment="1">
      <alignment horizontal="left" wrapText="1"/>
    </xf>
    <xf numFmtId="0" fontId="3" fillId="0" borderId="0" xfId="0" applyFont="1" applyFill="1" applyBorder="1" applyAlignment="1">
      <alignment horizontal="left" wrapText="1"/>
    </xf>
    <xf numFmtId="189" fontId="5" fillId="0" borderId="0" xfId="0" applyNumberFormat="1" applyFont="1" applyFill="1" applyBorder="1" applyAlignment="1">
      <alignment horizontal="center"/>
    </xf>
    <xf numFmtId="182" fontId="0" fillId="0" borderId="41" xfId="0" applyNumberFormat="1" applyFont="1" applyBorder="1" applyAlignment="1">
      <alignment horizontal="center"/>
    </xf>
    <xf numFmtId="0" fontId="0" fillId="0" borderId="75" xfId="57" applyFont="1" applyBorder="1" applyAlignment="1">
      <alignment horizontal="left"/>
      <protection/>
    </xf>
    <xf numFmtId="0" fontId="0" fillId="0" borderId="59" xfId="57" applyFont="1" applyBorder="1" applyAlignment="1">
      <alignment wrapText="1"/>
      <protection/>
    </xf>
    <xf numFmtId="0" fontId="0" fillId="0" borderId="41" xfId="57" applyFont="1" applyBorder="1" applyAlignment="1">
      <alignment horizontal="left"/>
      <protection/>
    </xf>
    <xf numFmtId="182" fontId="0" fillId="0" borderId="42" xfId="0" applyNumberFormat="1" applyFont="1" applyBorder="1" applyAlignment="1">
      <alignment horizontal="center"/>
    </xf>
    <xf numFmtId="0" fontId="0" fillId="32" borderId="0" xfId="0" applyFont="1" applyFill="1" applyAlignment="1">
      <alignment horizontal="center"/>
    </xf>
    <xf numFmtId="0" fontId="1" fillId="32" borderId="20" xfId="0" applyFont="1" applyFill="1" applyBorder="1" applyAlignment="1">
      <alignment horizontal="center" vertical="justify" wrapText="1"/>
    </xf>
    <xf numFmtId="0" fontId="5" fillId="32" borderId="0" xfId="0" applyFont="1" applyFill="1" applyAlignment="1">
      <alignment/>
    </xf>
    <xf numFmtId="0" fontId="5" fillId="32" borderId="37" xfId="0" applyFont="1" applyFill="1" applyBorder="1" applyAlignment="1">
      <alignment horizontal="center" vertical="justify" wrapText="1"/>
    </xf>
    <xf numFmtId="0" fontId="1" fillId="32" borderId="0" xfId="0" applyFont="1" applyFill="1" applyAlignment="1">
      <alignment vertical="justify" wrapText="1"/>
    </xf>
    <xf numFmtId="0" fontId="5" fillId="32" borderId="37" xfId="0" applyFont="1" applyFill="1" applyBorder="1" applyAlignment="1">
      <alignment/>
    </xf>
    <xf numFmtId="0" fontId="1" fillId="32" borderId="37" xfId="46" applyFont="1" applyFill="1" applyBorder="1" applyAlignment="1" applyProtection="1">
      <alignment/>
      <protection/>
    </xf>
    <xf numFmtId="0" fontId="51" fillId="32" borderId="37" xfId="46" applyFont="1" applyFill="1" applyBorder="1" applyAlignment="1" applyProtection="1">
      <alignment horizontal="left" indent="2"/>
      <protection/>
    </xf>
    <xf numFmtId="0" fontId="51" fillId="32" borderId="37" xfId="46" applyFont="1" applyFill="1" applyBorder="1" applyAlignment="1" applyProtection="1">
      <alignment horizontal="left" indent="4"/>
      <protection/>
    </xf>
    <xf numFmtId="0" fontId="1" fillId="0" borderId="0" xfId="0" applyFont="1" applyBorder="1" applyAlignment="1">
      <alignment horizontal="center" vertical="top" wrapText="1"/>
    </xf>
    <xf numFmtId="49" fontId="7" fillId="32" borderId="0" xfId="0" applyNumberFormat="1" applyFont="1" applyFill="1" applyBorder="1" applyAlignment="1">
      <alignment horizontal="center" vertical="center"/>
    </xf>
    <xf numFmtId="0" fontId="2" fillId="0" borderId="0" xfId="0" applyFont="1" applyAlignment="1">
      <alignment horizontal="left" indent="2"/>
    </xf>
    <xf numFmtId="182" fontId="9" fillId="0" borderId="27" xfId="0" applyNumberFormat="1" applyFont="1" applyBorder="1" applyAlignment="1">
      <alignment horizontal="center" vertical="top" wrapText="1"/>
    </xf>
    <xf numFmtId="0" fontId="9" fillId="0" borderId="27" xfId="0" applyFont="1" applyFill="1" applyBorder="1" applyAlignment="1">
      <alignment vertical="top" wrapText="1"/>
    </xf>
    <xf numFmtId="0" fontId="0" fillId="0" borderId="27" xfId="0" applyFont="1" applyBorder="1" applyAlignment="1">
      <alignment horizontal="center" vertical="top" wrapText="1"/>
    </xf>
    <xf numFmtId="0" fontId="0" fillId="0" borderId="16" xfId="0" applyFont="1" applyBorder="1" applyAlignment="1">
      <alignment horizontal="center" vertical="top" wrapText="1"/>
    </xf>
    <xf numFmtId="0" fontId="0" fillId="0" borderId="14" xfId="0" applyFont="1" applyBorder="1" applyAlignment="1">
      <alignment horizontal="center" vertical="top" wrapText="1"/>
    </xf>
    <xf numFmtId="0" fontId="0" fillId="0" borderId="19" xfId="0" applyFont="1" applyBorder="1" applyAlignment="1">
      <alignment horizontal="center" vertical="top" wrapText="1"/>
    </xf>
    <xf numFmtId="0" fontId="0" fillId="0" borderId="36" xfId="0" applyFont="1" applyBorder="1" applyAlignment="1">
      <alignment horizontal="center" vertical="top" wrapText="1"/>
    </xf>
    <xf numFmtId="0" fontId="0" fillId="0" borderId="18" xfId="0" applyFont="1" applyBorder="1" applyAlignment="1">
      <alignment horizontal="center" vertical="top" wrapText="1"/>
    </xf>
    <xf numFmtId="0" fontId="0" fillId="32" borderId="19" xfId="0" applyFont="1" applyFill="1" applyBorder="1" applyAlignment="1">
      <alignment horizontal="center" vertical="top" wrapText="1"/>
    </xf>
    <xf numFmtId="0" fontId="0" fillId="32" borderId="36" xfId="0" applyFont="1" applyFill="1" applyBorder="1" applyAlignment="1">
      <alignment horizontal="center" vertical="top" wrapText="1"/>
    </xf>
    <xf numFmtId="0" fontId="0" fillId="32" borderId="16" xfId="0" applyFont="1" applyFill="1" applyBorder="1" applyAlignment="1">
      <alignment horizontal="center" vertical="top" wrapText="1"/>
    </xf>
    <xf numFmtId="0" fontId="0" fillId="32" borderId="18" xfId="0" applyFont="1" applyFill="1" applyBorder="1" applyAlignment="1">
      <alignment horizontal="center" vertical="top" wrapText="1"/>
    </xf>
    <xf numFmtId="0" fontId="98" fillId="0" borderId="11" xfId="0" applyFont="1" applyBorder="1" applyAlignment="1">
      <alignment horizontal="center" vertical="top" wrapText="1"/>
    </xf>
    <xf numFmtId="0" fontId="0" fillId="0" borderId="22" xfId="0" applyFont="1" applyBorder="1" applyAlignment="1">
      <alignment horizontal="center" vertical="top" wrapText="1"/>
    </xf>
    <xf numFmtId="0" fontId="9" fillId="0" borderId="0" xfId="0" applyFont="1" applyAlignment="1">
      <alignment horizontal="left" indent="2"/>
    </xf>
    <xf numFmtId="0" fontId="11" fillId="0" borderId="0" xfId="0" applyFont="1" applyAlignment="1">
      <alignment horizontal="left" indent="4"/>
    </xf>
    <xf numFmtId="0" fontId="11" fillId="0" borderId="0" xfId="0" applyFont="1" applyAlignment="1">
      <alignment horizontal="left" indent="15"/>
    </xf>
    <xf numFmtId="182" fontId="2" fillId="0" borderId="20" xfId="0" applyNumberFormat="1" applyFont="1" applyBorder="1" applyAlignment="1">
      <alignment horizontal="center" vertical="top" wrapText="1"/>
    </xf>
    <xf numFmtId="0" fontId="0" fillId="0" borderId="35" xfId="0" applyFont="1" applyBorder="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7" fillId="0" borderId="0" xfId="0" applyFont="1" applyAlignment="1">
      <alignment horizontal="center" vertical="top" wrapText="1"/>
    </xf>
    <xf numFmtId="0" fontId="2" fillId="0" borderId="32" xfId="0" applyFont="1" applyBorder="1" applyAlignment="1">
      <alignment horizontal="center" vertical="top" wrapText="1"/>
    </xf>
    <xf numFmtId="0" fontId="2" fillId="0" borderId="47" xfId="0" applyFont="1" applyBorder="1" applyAlignment="1">
      <alignment horizontal="center" vertical="top" wrapText="1"/>
    </xf>
    <xf numFmtId="0" fontId="2" fillId="0" borderId="27" xfId="0" applyFont="1" applyBorder="1" applyAlignment="1">
      <alignment horizontal="center" vertical="top" wrapText="1"/>
    </xf>
    <xf numFmtId="0" fontId="2" fillId="0" borderId="27" xfId="0" applyFont="1" applyBorder="1" applyAlignment="1">
      <alignment horizontal="right" vertical="top" wrapText="1"/>
    </xf>
    <xf numFmtId="195" fontId="9" fillId="0" borderId="55" xfId="0" applyNumberFormat="1" applyFont="1" applyBorder="1" applyAlignment="1">
      <alignment horizontal="center" wrapText="1"/>
    </xf>
    <xf numFmtId="0" fontId="55" fillId="0" borderId="0" xfId="0" applyFont="1" applyBorder="1" applyAlignment="1">
      <alignment/>
    </xf>
    <xf numFmtId="205" fontId="56" fillId="0" borderId="0" xfId="0" applyNumberFormat="1" applyFont="1" applyFill="1" applyBorder="1" applyAlignment="1">
      <alignment horizontal="center" vertical="top" wrapText="1"/>
    </xf>
    <xf numFmtId="0" fontId="57" fillId="0" borderId="0" xfId="0" applyFont="1" applyAlignment="1">
      <alignment/>
    </xf>
    <xf numFmtId="0" fontId="0" fillId="0" borderId="57" xfId="0" applyBorder="1" applyAlignment="1">
      <alignment horizontal="center" vertical="center" wrapText="1"/>
    </xf>
    <xf numFmtId="0" fontId="0" fillId="0" borderId="48" xfId="0" applyBorder="1" applyAlignment="1">
      <alignment horizontal="center" vertical="center" wrapText="1"/>
    </xf>
    <xf numFmtId="0" fontId="0" fillId="0" borderId="58" xfId="0" applyBorder="1" applyAlignment="1">
      <alignment horizontal="center" vertical="center" wrapText="1"/>
    </xf>
    <xf numFmtId="0" fontId="0" fillId="0" borderId="49" xfId="0" applyBorder="1" applyAlignment="1">
      <alignment horizontal="center" vertical="top" wrapText="1"/>
    </xf>
    <xf numFmtId="0" fontId="0" fillId="0" borderId="44" xfId="0" applyBorder="1" applyAlignment="1">
      <alignment horizontal="center" vertical="top" wrapText="1"/>
    </xf>
    <xf numFmtId="0" fontId="0" fillId="0" borderId="55" xfId="0" applyBorder="1" applyAlignment="1">
      <alignment horizontal="center" vertical="top" wrapText="1"/>
    </xf>
    <xf numFmtId="0" fontId="0" fillId="0" borderId="51" xfId="0" applyBorder="1" applyAlignment="1">
      <alignment horizontal="center" vertical="top" wrapText="1"/>
    </xf>
    <xf numFmtId="0" fontId="0" fillId="0" borderId="50" xfId="0" applyBorder="1" applyAlignment="1">
      <alignment horizontal="center" vertical="top" wrapText="1"/>
    </xf>
    <xf numFmtId="0" fontId="0" fillId="0" borderId="56" xfId="0" applyBorder="1" applyAlignment="1">
      <alignment horizontal="center" vertical="top" wrapText="1"/>
    </xf>
    <xf numFmtId="0" fontId="2" fillId="0" borderId="49" xfId="0" applyFont="1" applyFill="1" applyBorder="1" applyAlignment="1">
      <alignment horizontal="right"/>
    </xf>
    <xf numFmtId="195" fontId="2" fillId="0" borderId="55" xfId="0" applyNumberFormat="1" applyFont="1" applyBorder="1" applyAlignment="1">
      <alignment horizontal="center"/>
    </xf>
    <xf numFmtId="0" fontId="2" fillId="0" borderId="51" xfId="0" applyFont="1" applyFill="1" applyBorder="1" applyAlignment="1">
      <alignment horizontal="right"/>
    </xf>
    <xf numFmtId="195" fontId="2" fillId="0" borderId="56" xfId="0" applyNumberFormat="1" applyFont="1" applyBorder="1" applyAlignment="1">
      <alignment horizontal="center"/>
    </xf>
    <xf numFmtId="0" fontId="0" fillId="0" borderId="40" xfId="0" applyBorder="1" applyAlignment="1">
      <alignment horizontal="center" vertical="top" wrapText="1"/>
    </xf>
    <xf numFmtId="0" fontId="2" fillId="0" borderId="0" xfId="0" applyFont="1" applyAlignment="1">
      <alignment horizontal="center" vertical="top" wrapText="1"/>
    </xf>
    <xf numFmtId="0" fontId="0" fillId="0" borderId="92" xfId="0" applyBorder="1" applyAlignment="1">
      <alignment horizontal="center" vertical="top" wrapText="1"/>
    </xf>
    <xf numFmtId="0" fontId="0" fillId="0" borderId="93" xfId="0" applyBorder="1" applyAlignment="1">
      <alignment horizontal="center" vertical="top" wrapText="1"/>
    </xf>
    <xf numFmtId="0" fontId="0" fillId="0" borderId="94" xfId="0" applyBorder="1" applyAlignment="1">
      <alignment horizontal="center" vertical="top" wrapText="1"/>
    </xf>
    <xf numFmtId="0" fontId="0" fillId="0" borderId="95" xfId="0" applyBorder="1" applyAlignment="1">
      <alignment horizontal="center" vertical="top" wrapText="1"/>
    </xf>
    <xf numFmtId="0" fontId="0" fillId="0" borderId="92" xfId="0" applyFont="1" applyBorder="1" applyAlignment="1">
      <alignment vertical="top" wrapText="1"/>
    </xf>
    <xf numFmtId="0" fontId="0" fillId="0" borderId="48" xfId="0" applyBorder="1" applyAlignment="1">
      <alignment vertical="top" wrapText="1"/>
    </xf>
    <xf numFmtId="0" fontId="0" fillId="0" borderId="96" xfId="0" applyBorder="1" applyAlignment="1">
      <alignment horizontal="center" vertical="top" wrapText="1"/>
    </xf>
    <xf numFmtId="0" fontId="0" fillId="0" borderId="97" xfId="0" applyBorder="1" applyAlignment="1">
      <alignment horizontal="center" vertical="top" wrapText="1"/>
    </xf>
    <xf numFmtId="0" fontId="0" fillId="0" borderId="98" xfId="0" applyBorder="1" applyAlignment="1">
      <alignment horizontal="center" vertical="top" wrapText="1"/>
    </xf>
    <xf numFmtId="0" fontId="0" fillId="0" borderId="57" xfId="0" applyBorder="1" applyAlignment="1">
      <alignment vertical="top" wrapText="1"/>
    </xf>
    <xf numFmtId="0" fontId="0" fillId="0" borderId="48" xfId="0" applyBorder="1" applyAlignment="1">
      <alignment horizontal="center" vertical="top" wrapText="1"/>
    </xf>
    <xf numFmtId="0" fontId="0" fillId="0" borderId="58" xfId="0" applyBorder="1" applyAlignment="1">
      <alignment horizontal="center" vertical="top" wrapText="1"/>
    </xf>
    <xf numFmtId="0" fontId="0" fillId="0" borderId="49" xfId="0" applyBorder="1" applyAlignment="1">
      <alignment vertical="top" wrapText="1"/>
    </xf>
    <xf numFmtId="0" fontId="0" fillId="0" borderId="44" xfId="0" applyBorder="1" applyAlignment="1">
      <alignment vertical="top" wrapText="1"/>
    </xf>
    <xf numFmtId="0" fontId="0" fillId="0" borderId="51" xfId="0" applyBorder="1" applyAlignment="1">
      <alignment vertical="top" wrapText="1"/>
    </xf>
    <xf numFmtId="0" fontId="0" fillId="0" borderId="50" xfId="0" applyBorder="1" applyAlignment="1">
      <alignment vertical="top" wrapText="1"/>
    </xf>
    <xf numFmtId="0" fontId="0" fillId="0" borderId="99" xfId="0" applyBorder="1" applyAlignment="1">
      <alignment vertical="top" wrapText="1"/>
    </xf>
    <xf numFmtId="0" fontId="0" fillId="0" borderId="100" xfId="0" applyBorder="1" applyAlignment="1">
      <alignment vertical="top" wrapText="1"/>
    </xf>
    <xf numFmtId="0" fontId="0" fillId="0" borderId="100" xfId="0" applyBorder="1" applyAlignment="1">
      <alignment horizontal="center" vertical="top" wrapText="1"/>
    </xf>
    <xf numFmtId="0" fontId="0" fillId="0" borderId="101" xfId="0"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vertical="top" wrapText="1"/>
    </xf>
    <xf numFmtId="0" fontId="0" fillId="0" borderId="27" xfId="0" applyBorder="1" applyAlignment="1">
      <alignment vertical="top" wrapText="1"/>
    </xf>
    <xf numFmtId="0" fontId="0" fillId="0" borderId="102" xfId="0" applyBorder="1" applyAlignment="1">
      <alignment horizontal="center" vertical="top" wrapText="1"/>
    </xf>
    <xf numFmtId="0" fontId="0" fillId="0" borderId="0" xfId="0" applyBorder="1" applyAlignment="1">
      <alignment vertical="top" wrapText="1"/>
    </xf>
    <xf numFmtId="0" fontId="0" fillId="0" borderId="32" xfId="0" applyFont="1" applyBorder="1" applyAlignment="1">
      <alignment vertical="top" wrapText="1"/>
    </xf>
    <xf numFmtId="0" fontId="0" fillId="0" borderId="27" xfId="0" applyFont="1" applyBorder="1" applyAlignment="1">
      <alignment vertical="top" wrapText="1"/>
    </xf>
    <xf numFmtId="0" fontId="0" fillId="0" borderId="0" xfId="0" applyFont="1" applyAlignment="1">
      <alignment vertical="top" wrapText="1"/>
    </xf>
    <xf numFmtId="0" fontId="0" fillId="0" borderId="96" xfId="0" applyBorder="1" applyAlignment="1">
      <alignment vertical="top" wrapText="1"/>
    </xf>
    <xf numFmtId="0" fontId="0" fillId="0" borderId="92" xfId="0" applyBorder="1" applyAlignment="1">
      <alignment vertical="top" wrapText="1"/>
    </xf>
    <xf numFmtId="0" fontId="38" fillId="0" borderId="0" xfId="46" applyFont="1" applyAlignment="1" applyProtection="1">
      <alignment horizontal="left"/>
      <protection/>
    </xf>
    <xf numFmtId="0" fontId="7" fillId="33" borderId="57" xfId="0" applyFont="1" applyFill="1" applyBorder="1" applyAlignment="1">
      <alignment horizontal="center" vertical="center"/>
    </xf>
    <xf numFmtId="14" fontId="2" fillId="33" borderId="58" xfId="0" applyNumberFormat="1" applyFont="1" applyFill="1" applyBorder="1" applyAlignment="1">
      <alignment horizontal="center" vertical="center" wrapText="1"/>
    </xf>
    <xf numFmtId="0" fontId="0" fillId="0" borderId="49" xfId="0" applyFont="1" applyBorder="1" applyAlignment="1">
      <alignment horizontal="justify"/>
    </xf>
    <xf numFmtId="0" fontId="0" fillId="0" borderId="49" xfId="0" applyFont="1" applyBorder="1" applyAlignment="1">
      <alignment horizontal="justify" wrapText="1"/>
    </xf>
    <xf numFmtId="0" fontId="0" fillId="0" borderId="51" xfId="0" applyFont="1" applyBorder="1" applyAlignment="1">
      <alignment horizontal="justify" wrapText="1"/>
    </xf>
    <xf numFmtId="0" fontId="57" fillId="0" borderId="0" xfId="0" applyFont="1" applyFill="1" applyAlignment="1">
      <alignment/>
    </xf>
    <xf numFmtId="0" fontId="7" fillId="0" borderId="103" xfId="0" applyFont="1" applyFill="1" applyBorder="1" applyAlignment="1">
      <alignment horizontal="center" vertical="top" wrapText="1"/>
    </xf>
    <xf numFmtId="189" fontId="24" fillId="0" borderId="104" xfId="0" applyNumberFormat="1" applyFont="1" applyFill="1" applyBorder="1" applyAlignment="1">
      <alignment horizontal="center"/>
    </xf>
    <xf numFmtId="0" fontId="30" fillId="0" borderId="104" xfId="0" applyFont="1" applyFill="1" applyBorder="1" applyAlignment="1">
      <alignment/>
    </xf>
    <xf numFmtId="189" fontId="24" fillId="0" borderId="105" xfId="0" applyNumberFormat="1" applyFont="1" applyFill="1" applyBorder="1" applyAlignment="1">
      <alignment horizontal="center"/>
    </xf>
    <xf numFmtId="0" fontId="0" fillId="0" borderId="0" xfId="0" applyFont="1" applyFill="1" applyAlignment="1">
      <alignment/>
    </xf>
    <xf numFmtId="9" fontId="0" fillId="0" borderId="0" xfId="0" applyNumberFormat="1" applyFont="1" applyFill="1" applyAlignment="1">
      <alignment/>
    </xf>
    <xf numFmtId="0" fontId="99" fillId="0" borderId="0" xfId="0" applyFont="1" applyFill="1" applyAlignment="1">
      <alignment/>
    </xf>
    <xf numFmtId="0" fontId="7" fillId="0" borderId="106" xfId="60" applyFont="1" applyFill="1" applyBorder="1" applyAlignment="1">
      <alignment vertical="center" wrapText="1"/>
      <protection/>
    </xf>
    <xf numFmtId="206" fontId="2" fillId="0" borderId="107" xfId="0" applyNumberFormat="1" applyFont="1" applyBorder="1" applyAlignment="1">
      <alignment horizontal="center" vertical="top" wrapText="1"/>
    </xf>
    <xf numFmtId="0" fontId="30" fillId="0" borderId="107" xfId="0" applyFont="1" applyFill="1" applyBorder="1" applyAlignment="1">
      <alignment/>
    </xf>
    <xf numFmtId="205" fontId="9" fillId="0" borderId="108" xfId="0" applyNumberFormat="1" applyFont="1" applyFill="1" applyBorder="1" applyAlignment="1">
      <alignment horizontal="center" vertical="top" wrapText="1"/>
    </xf>
    <xf numFmtId="205" fontId="2" fillId="0" borderId="108" xfId="0" applyNumberFormat="1" applyFont="1" applyFill="1" applyBorder="1" applyAlignment="1">
      <alignment horizontal="center" vertical="top" wrapText="1"/>
    </xf>
    <xf numFmtId="0" fontId="0" fillId="0" borderId="106" xfId="60" applyFont="1" applyFill="1" applyBorder="1" applyAlignment="1">
      <alignment horizontal="justify" vertical="center" wrapText="1"/>
      <protection/>
    </xf>
    <xf numFmtId="206" fontId="24" fillId="0" borderId="108" xfId="0" applyNumberFormat="1" applyFont="1" applyBorder="1" applyAlignment="1">
      <alignment horizontal="center" vertical="top" wrapText="1"/>
    </xf>
    <xf numFmtId="206" fontId="2" fillId="0" borderId="109" xfId="0" applyNumberFormat="1" applyFont="1" applyBorder="1" applyAlignment="1">
      <alignment horizontal="center" vertical="top" wrapText="1"/>
    </xf>
    <xf numFmtId="0" fontId="30" fillId="0" borderId="109" xfId="0" applyFont="1" applyFill="1" applyBorder="1" applyAlignment="1">
      <alignment/>
    </xf>
    <xf numFmtId="206" fontId="24" fillId="0" borderId="110" xfId="0" applyNumberFormat="1" applyFont="1" applyBorder="1" applyAlignment="1">
      <alignment horizontal="center" vertical="top" wrapText="1"/>
    </xf>
    <xf numFmtId="0" fontId="56" fillId="0" borderId="111" xfId="0" applyFont="1" applyBorder="1" applyAlignment="1">
      <alignment/>
    </xf>
    <xf numFmtId="0" fontId="2" fillId="0" borderId="112" xfId="0" applyFont="1" applyBorder="1" applyAlignment="1">
      <alignment horizontal="center"/>
    </xf>
    <xf numFmtId="0" fontId="2" fillId="0" borderId="112" xfId="0" applyFont="1" applyBorder="1" applyAlignment="1">
      <alignment/>
    </xf>
    <xf numFmtId="0" fontId="0" fillId="0" borderId="113" xfId="0" applyFont="1" applyBorder="1" applyAlignment="1">
      <alignment/>
    </xf>
    <xf numFmtId="0" fontId="0" fillId="0" borderId="29" xfId="0" applyFont="1" applyFill="1" applyBorder="1" applyAlignment="1">
      <alignment/>
    </xf>
    <xf numFmtId="0" fontId="2" fillId="0" borderId="114" xfId="0" applyFont="1" applyBorder="1" applyAlignment="1">
      <alignment/>
    </xf>
    <xf numFmtId="0" fontId="0" fillId="0" borderId="0" xfId="0" applyFont="1" applyFill="1" applyBorder="1" applyAlignment="1">
      <alignment/>
    </xf>
    <xf numFmtId="0" fontId="0" fillId="0" borderId="31" xfId="0" applyFont="1" applyFill="1" applyBorder="1" applyAlignment="1">
      <alignment/>
    </xf>
    <xf numFmtId="0" fontId="0" fillId="0" borderId="0" xfId="0" applyFont="1" applyFill="1" applyBorder="1" applyAlignment="1">
      <alignment horizontal="left" wrapText="1"/>
    </xf>
    <xf numFmtId="0" fontId="2" fillId="0" borderId="80" xfId="0" applyFont="1" applyFill="1" applyBorder="1" applyAlignment="1">
      <alignment horizontal="center"/>
    </xf>
    <xf numFmtId="0" fontId="30" fillId="0" borderId="115" xfId="0" applyFont="1" applyFill="1" applyBorder="1" applyAlignment="1">
      <alignment/>
    </xf>
    <xf numFmtId="0" fontId="30" fillId="0" borderId="81" xfId="0" applyFont="1" applyFill="1" applyBorder="1" applyAlignment="1">
      <alignment/>
    </xf>
    <xf numFmtId="0" fontId="30" fillId="0" borderId="45" xfId="0" applyFont="1" applyFill="1" applyBorder="1" applyAlignment="1">
      <alignment/>
    </xf>
    <xf numFmtId="0" fontId="0" fillId="0" borderId="106" xfId="0" applyFont="1" applyFill="1" applyBorder="1" applyAlignment="1">
      <alignment wrapText="1"/>
    </xf>
    <xf numFmtId="0" fontId="0" fillId="0" borderId="107" xfId="0" applyFont="1" applyFill="1" applyBorder="1" applyAlignment="1">
      <alignment/>
    </xf>
    <xf numFmtId="0" fontId="0" fillId="0" borderId="108" xfId="0" applyFont="1" applyFill="1" applyBorder="1" applyAlignment="1">
      <alignment/>
    </xf>
    <xf numFmtId="0" fontId="0" fillId="0" borderId="0" xfId="0" applyFont="1" applyAlignment="1">
      <alignment/>
    </xf>
    <xf numFmtId="0" fontId="0" fillId="0" borderId="116" xfId="0" applyFont="1" applyFill="1" applyBorder="1" applyAlignment="1">
      <alignment wrapText="1"/>
    </xf>
    <xf numFmtId="0" fontId="0" fillId="0" borderId="117" xfId="0" applyFont="1" applyFill="1" applyBorder="1" applyAlignment="1">
      <alignment/>
    </xf>
    <xf numFmtId="0" fontId="30" fillId="0" borderId="117" xfId="0" applyFont="1" applyFill="1" applyBorder="1" applyAlignment="1">
      <alignment/>
    </xf>
    <xf numFmtId="0" fontId="0" fillId="0" borderId="118" xfId="0" applyFont="1" applyFill="1" applyBorder="1" applyAlignment="1">
      <alignment/>
    </xf>
    <xf numFmtId="0" fontId="0" fillId="0" borderId="119" xfId="0" applyFont="1" applyFill="1" applyBorder="1" applyAlignment="1">
      <alignment wrapText="1"/>
    </xf>
    <xf numFmtId="0" fontId="0" fillId="0" borderId="110" xfId="0" applyFont="1" applyFill="1" applyBorder="1" applyAlignment="1">
      <alignment/>
    </xf>
    <xf numFmtId="0" fontId="0" fillId="0" borderId="120" xfId="0" applyFont="1" applyFill="1" applyBorder="1" applyAlignment="1">
      <alignment/>
    </xf>
    <xf numFmtId="0" fontId="0" fillId="0" borderId="121" xfId="0" applyFont="1" applyFill="1" applyBorder="1" applyAlignment="1">
      <alignment wrapText="1"/>
    </xf>
    <xf numFmtId="0" fontId="0" fillId="0" borderId="122" xfId="0" applyFont="1" applyFill="1" applyBorder="1" applyAlignment="1">
      <alignment/>
    </xf>
    <xf numFmtId="0" fontId="0" fillId="0" borderId="123" xfId="0" applyFont="1" applyFill="1" applyBorder="1" applyAlignment="1">
      <alignment/>
    </xf>
    <xf numFmtId="0" fontId="0" fillId="0" borderId="20" xfId="0" applyFont="1" applyFill="1" applyBorder="1" applyAlignment="1">
      <alignment vertical="top" wrapText="1"/>
    </xf>
    <xf numFmtId="0" fontId="30" fillId="0" borderId="87" xfId="0" applyFont="1" applyFill="1" applyBorder="1" applyAlignment="1">
      <alignment vertical="top" wrapText="1"/>
    </xf>
    <xf numFmtId="9" fontId="30" fillId="0" borderId="0" xfId="0" applyNumberFormat="1" applyFont="1" applyAlignment="1">
      <alignment/>
    </xf>
    <xf numFmtId="0" fontId="30" fillId="0" borderId="86" xfId="0" applyFont="1" applyFill="1" applyBorder="1" applyAlignment="1">
      <alignment vertical="top" wrapText="1"/>
    </xf>
    <xf numFmtId="0" fontId="30" fillId="0" borderId="0" xfId="0" applyFont="1" applyFill="1" applyBorder="1" applyAlignment="1">
      <alignment vertical="top" wrapText="1"/>
    </xf>
    <xf numFmtId="0" fontId="5" fillId="0" borderId="124" xfId="0" applyFont="1" applyBorder="1" applyAlignment="1">
      <alignment vertical="top" wrapText="1"/>
    </xf>
    <xf numFmtId="0" fontId="7" fillId="0" borderId="125" xfId="0" applyFont="1" applyFill="1" applyBorder="1" applyAlignment="1">
      <alignment horizontal="center" vertical="top" wrapText="1"/>
    </xf>
    <xf numFmtId="0" fontId="0" fillId="0" borderId="104" xfId="0" applyFont="1" applyBorder="1" applyAlignment="1">
      <alignment/>
    </xf>
    <xf numFmtId="0" fontId="7" fillId="0" borderId="105" xfId="0" applyFont="1" applyFill="1" applyBorder="1" applyAlignment="1">
      <alignment horizontal="center" vertical="top" wrapText="1"/>
    </xf>
    <xf numFmtId="0" fontId="7" fillId="0" borderId="0" xfId="0" applyFont="1" applyFill="1" applyBorder="1" applyAlignment="1">
      <alignment horizontal="center" vertical="top" wrapText="1"/>
    </xf>
    <xf numFmtId="0" fontId="3" fillId="0" borderId="126" xfId="0" applyFont="1" applyBorder="1" applyAlignment="1">
      <alignment vertical="top" wrapText="1"/>
    </xf>
    <xf numFmtId="0" fontId="0" fillId="0" borderId="127" xfId="0" applyFont="1" applyFill="1" applyBorder="1" applyAlignment="1">
      <alignment horizontal="center" vertical="top" wrapText="1"/>
    </xf>
    <xf numFmtId="0" fontId="0" fillId="0" borderId="107" xfId="0" applyFont="1" applyBorder="1" applyAlignment="1">
      <alignment/>
    </xf>
    <xf numFmtId="0" fontId="0" fillId="0" borderId="108" xfId="0" applyFont="1" applyFill="1" applyBorder="1" applyAlignment="1">
      <alignment horizontal="center" vertical="top" wrapText="1"/>
    </xf>
    <xf numFmtId="0" fontId="0" fillId="0" borderId="0" xfId="0" applyFont="1" applyFill="1" applyBorder="1" applyAlignment="1">
      <alignment horizontal="center" vertical="top" wrapText="1"/>
    </xf>
    <xf numFmtId="205" fontId="2" fillId="0" borderId="127" xfId="0" applyNumberFormat="1" applyFont="1" applyFill="1" applyBorder="1" applyAlignment="1">
      <alignment horizontal="center" vertical="top" wrapText="1"/>
    </xf>
    <xf numFmtId="205" fontId="2" fillId="0" borderId="0" xfId="0" applyNumberFormat="1" applyFont="1" applyFill="1" applyBorder="1" applyAlignment="1">
      <alignment horizontal="center" vertical="top" wrapText="1"/>
    </xf>
    <xf numFmtId="0" fontId="3" fillId="0" borderId="128" xfId="0" applyFont="1" applyBorder="1" applyAlignment="1">
      <alignment vertical="top" wrapText="1"/>
    </xf>
    <xf numFmtId="0" fontId="0" fillId="0" borderId="126" xfId="0" applyFont="1" applyFill="1" applyBorder="1" applyAlignment="1">
      <alignment horizontal="center" vertical="top" wrapText="1"/>
    </xf>
    <xf numFmtId="0" fontId="2" fillId="0" borderId="129" xfId="0" applyFont="1" applyFill="1" applyBorder="1" applyAlignment="1">
      <alignment horizontal="center" vertical="top" wrapText="1"/>
    </xf>
    <xf numFmtId="0" fontId="0" fillId="0" borderId="130" xfId="0" applyFont="1" applyFill="1" applyBorder="1" applyAlignment="1">
      <alignment/>
    </xf>
    <xf numFmtId="0" fontId="2" fillId="0" borderId="27" xfId="0" applyFont="1" applyFill="1" applyBorder="1" applyAlignment="1">
      <alignment horizontal="center" vertical="top" wrapText="1"/>
    </xf>
    <xf numFmtId="205" fontId="2" fillId="0" borderId="46"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9" fontId="30" fillId="0" borderId="0" xfId="0" applyNumberFormat="1" applyFont="1" applyFill="1" applyAlignment="1">
      <alignment/>
    </xf>
    <xf numFmtId="205" fontId="2" fillId="0" borderId="42" xfId="0" applyNumberFormat="1" applyFont="1" applyFill="1" applyBorder="1" applyAlignment="1">
      <alignment horizontal="center" vertical="top" wrapText="1"/>
    </xf>
    <xf numFmtId="0" fontId="2" fillId="0" borderId="0" xfId="0" applyFont="1" applyFill="1" applyBorder="1" applyAlignment="1">
      <alignment horizontal="center" vertical="center" wrapText="1"/>
    </xf>
    <xf numFmtId="206" fontId="2" fillId="0" borderId="0" xfId="0" applyNumberFormat="1" applyFont="1" applyBorder="1" applyAlignment="1">
      <alignment horizontal="center" vertical="top" wrapText="1"/>
    </xf>
    <xf numFmtId="206" fontId="24" fillId="0" borderId="0" xfId="0" applyNumberFormat="1" applyFont="1" applyBorder="1" applyAlignment="1">
      <alignment horizontal="center" vertical="top" wrapText="1"/>
    </xf>
    <xf numFmtId="0" fontId="56" fillId="0" borderId="0" xfId="0" applyFont="1" applyFill="1" applyBorder="1" applyAlignment="1">
      <alignment/>
    </xf>
    <xf numFmtId="0" fontId="2" fillId="0" borderId="0" xfId="0" applyFont="1" applyFill="1" applyBorder="1" applyAlignment="1">
      <alignment horizontal="center"/>
    </xf>
    <xf numFmtId="0" fontId="57" fillId="0" borderId="0" xfId="0" applyFont="1" applyFill="1" applyBorder="1" applyAlignment="1">
      <alignment/>
    </xf>
    <xf numFmtId="0" fontId="0" fillId="0" borderId="0" xfId="0" applyFont="1" applyFill="1" applyBorder="1" applyAlignment="1">
      <alignment horizontal="center"/>
    </xf>
    <xf numFmtId="205" fontId="0" fillId="0" borderId="0" xfId="0" applyNumberFormat="1" applyFont="1" applyFill="1" applyBorder="1" applyAlignment="1">
      <alignment/>
    </xf>
    <xf numFmtId="182" fontId="9" fillId="0" borderId="55" xfId="0" applyNumberFormat="1" applyFont="1" applyBorder="1" applyAlignment="1">
      <alignment horizontal="right" wrapText="1"/>
    </xf>
    <xf numFmtId="0" fontId="0" fillId="0" borderId="20" xfId="0" applyFont="1" applyBorder="1" applyAlignment="1">
      <alignment/>
    </xf>
    <xf numFmtId="0" fontId="58" fillId="0" borderId="119" xfId="57" applyFont="1" applyBorder="1" applyAlignment="1">
      <alignment horizontal="left" wrapText="1"/>
      <protection/>
    </xf>
    <xf numFmtId="0" fontId="36" fillId="0" borderId="20" xfId="57" applyFont="1" applyBorder="1" applyAlignment="1">
      <alignment horizontal="right" wrapText="1"/>
      <protection/>
    </xf>
    <xf numFmtId="0" fontId="14" fillId="0" borderId="37" xfId="57" applyFont="1" applyBorder="1" applyAlignment="1">
      <alignment horizontal="center" wrapText="1"/>
      <protection/>
    </xf>
    <xf numFmtId="0" fontId="59" fillId="0" borderId="37" xfId="57" applyFont="1" applyBorder="1" applyAlignment="1">
      <alignment horizontal="right" wrapText="1"/>
      <protection/>
    </xf>
    <xf numFmtId="0" fontId="36" fillId="0" borderId="37" xfId="57" applyFont="1" applyBorder="1" applyAlignment="1">
      <alignment horizontal="center" wrapText="1"/>
      <protection/>
    </xf>
    <xf numFmtId="0" fontId="42" fillId="0" borderId="37" xfId="57" applyFont="1" applyBorder="1" applyAlignment="1">
      <alignment horizontal="center" wrapText="1"/>
      <protection/>
    </xf>
    <xf numFmtId="0" fontId="36" fillId="0" borderId="26" xfId="57" applyFont="1" applyBorder="1" applyAlignment="1">
      <alignment horizontal="center" wrapText="1"/>
      <protection/>
    </xf>
    <xf numFmtId="0" fontId="14" fillId="0" borderId="27" xfId="57" applyFont="1" applyBorder="1" applyAlignment="1">
      <alignment horizontal="right" wrapText="1"/>
      <protection/>
    </xf>
    <xf numFmtId="0" fontId="9" fillId="33" borderId="77" xfId="57" applyFont="1" applyFill="1" applyBorder="1">
      <alignment/>
      <protection/>
    </xf>
    <xf numFmtId="0" fontId="9" fillId="33" borderId="79" xfId="57" applyFont="1" applyFill="1" applyBorder="1">
      <alignment/>
      <protection/>
    </xf>
    <xf numFmtId="0" fontId="9" fillId="0" borderId="53" xfId="57" applyFont="1" applyBorder="1">
      <alignment/>
      <protection/>
    </xf>
    <xf numFmtId="0" fontId="9" fillId="33" borderId="44" xfId="57" applyFont="1" applyFill="1" applyBorder="1">
      <alignment/>
      <protection/>
    </xf>
    <xf numFmtId="0" fontId="9" fillId="0" borderId="44" xfId="57" applyFont="1" applyBorder="1">
      <alignment/>
      <protection/>
    </xf>
    <xf numFmtId="182" fontId="9" fillId="0" borderId="44" xfId="57" applyNumberFormat="1" applyFont="1" applyBorder="1">
      <alignment/>
      <protection/>
    </xf>
    <xf numFmtId="182" fontId="24" fillId="0" borderId="44" xfId="57" applyNumberFormat="1" applyFont="1" applyBorder="1">
      <alignment/>
      <protection/>
    </xf>
    <xf numFmtId="0" fontId="24" fillId="0" borderId="44" xfId="57" applyFont="1" applyBorder="1">
      <alignment/>
      <protection/>
    </xf>
    <xf numFmtId="0" fontId="2" fillId="33" borderId="81" xfId="57" applyFont="1" applyFill="1" applyBorder="1" applyAlignment="1">
      <alignment vertical="top" wrapText="1"/>
      <protection/>
    </xf>
    <xf numFmtId="0" fontId="2" fillId="0" borderId="81" xfId="57" applyFont="1" applyBorder="1" applyAlignment="1">
      <alignment vertical="top" wrapText="1"/>
      <protection/>
    </xf>
    <xf numFmtId="0" fontId="2" fillId="0" borderId="87" xfId="57" applyFont="1" applyBorder="1" applyAlignment="1">
      <alignment vertical="top" wrapText="1"/>
      <protection/>
    </xf>
    <xf numFmtId="0" fontId="2" fillId="0" borderId="0" xfId="57" applyFont="1" applyAlignment="1">
      <alignment horizontal="left" indent="11"/>
      <protection/>
    </xf>
    <xf numFmtId="0" fontId="2" fillId="0" borderId="81" xfId="57" applyFont="1" applyBorder="1" applyAlignment="1">
      <alignment horizontal="left" vertical="top" wrapText="1" indent="1"/>
      <protection/>
    </xf>
    <xf numFmtId="0" fontId="2" fillId="33" borderId="28" xfId="57" applyFont="1" applyFill="1" applyBorder="1" applyAlignment="1">
      <alignment horizontal="center" wrapText="1"/>
      <protection/>
    </xf>
    <xf numFmtId="167" fontId="9" fillId="0" borderId="11" xfId="57" applyNumberFormat="1" applyFont="1" applyBorder="1" applyAlignment="1">
      <alignment horizontal="right"/>
      <protection/>
    </xf>
    <xf numFmtId="0" fontId="24" fillId="33" borderId="28" xfId="57" applyFont="1" applyFill="1" applyBorder="1" applyAlignment="1">
      <alignment horizontal="center"/>
      <protection/>
    </xf>
    <xf numFmtId="0" fontId="24" fillId="0" borderId="11" xfId="57" applyFont="1" applyBorder="1" applyAlignment="1">
      <alignment horizontal="right"/>
      <protection/>
    </xf>
    <xf numFmtId="0" fontId="24" fillId="33" borderId="28" xfId="57" applyFont="1" applyFill="1" applyBorder="1" applyAlignment="1">
      <alignment horizontal="right"/>
      <protection/>
    </xf>
    <xf numFmtId="0" fontId="9" fillId="0" borderId="32" xfId="0" applyFont="1" applyBorder="1" applyAlignment="1">
      <alignment horizontal="center" vertical="top" wrapText="1"/>
    </xf>
    <xf numFmtId="0" fontId="9" fillId="0" borderId="131" xfId="0" applyFont="1" applyBorder="1" applyAlignment="1">
      <alignment horizontal="center" vertical="top" wrapText="1"/>
    </xf>
    <xf numFmtId="0" fontId="19" fillId="0" borderId="29" xfId="0" applyFont="1" applyBorder="1" applyAlignment="1">
      <alignment/>
    </xf>
    <xf numFmtId="0" fontId="0" fillId="0" borderId="26" xfId="0" applyFont="1" applyBorder="1" applyAlignment="1">
      <alignment/>
    </xf>
    <xf numFmtId="0" fontId="14" fillId="0" borderId="20" xfId="0" applyFont="1" applyBorder="1" applyAlignment="1">
      <alignment horizontal="center"/>
    </xf>
    <xf numFmtId="0" fontId="14" fillId="0" borderId="37" xfId="0" applyFont="1" applyBorder="1" applyAlignment="1">
      <alignment horizontal="center"/>
    </xf>
    <xf numFmtId="0" fontId="1" fillId="32" borderId="26" xfId="46" applyFont="1" applyFill="1" applyBorder="1" applyAlignment="1" applyProtection="1">
      <alignment/>
      <protection/>
    </xf>
    <xf numFmtId="0" fontId="51" fillId="0" borderId="0" xfId="0" applyFont="1" applyAlignment="1">
      <alignment horizontal="center"/>
    </xf>
    <xf numFmtId="0" fontId="50" fillId="0" borderId="0" xfId="0" applyFont="1" applyAlignment="1">
      <alignment/>
    </xf>
    <xf numFmtId="0" fontId="51" fillId="33" borderId="33" xfId="0" applyFont="1" applyFill="1" applyBorder="1" applyAlignment="1">
      <alignment/>
    </xf>
    <xf numFmtId="0" fontId="14" fillId="33" borderId="20" xfId="0" applyFont="1" applyFill="1" applyBorder="1" applyAlignment="1">
      <alignment horizontal="center"/>
    </xf>
    <xf numFmtId="0" fontId="0" fillId="0" borderId="40" xfId="0" applyFont="1" applyBorder="1" applyAlignment="1">
      <alignment/>
    </xf>
    <xf numFmtId="0" fontId="24" fillId="0" borderId="37" xfId="0" applyFont="1" applyBorder="1" applyAlignment="1">
      <alignment horizontal="center"/>
    </xf>
    <xf numFmtId="0" fontId="0" fillId="0" borderId="34" xfId="0" applyFont="1" applyBorder="1" applyAlignment="1">
      <alignment/>
    </xf>
    <xf numFmtId="0" fontId="24" fillId="0" borderId="26" xfId="0" applyFont="1" applyBorder="1" applyAlignment="1">
      <alignment horizontal="center"/>
    </xf>
    <xf numFmtId="0" fontId="24" fillId="0" borderId="47" xfId="0" applyFont="1" applyBorder="1" applyAlignment="1">
      <alignment horizontal="center"/>
    </xf>
    <xf numFmtId="0" fontId="51" fillId="33" borderId="20" xfId="0" applyFont="1" applyFill="1" applyBorder="1" applyAlignment="1">
      <alignment/>
    </xf>
    <xf numFmtId="167" fontId="14" fillId="0" borderId="20" xfId="0" applyNumberFormat="1" applyFont="1" applyBorder="1" applyAlignment="1">
      <alignment horizontal="center"/>
    </xf>
    <xf numFmtId="167" fontId="14" fillId="0" borderId="37" xfId="0" applyNumberFormat="1" applyFont="1" applyBorder="1" applyAlignment="1">
      <alignment horizontal="center"/>
    </xf>
    <xf numFmtId="0" fontId="24" fillId="0" borderId="29" xfId="0" applyFont="1" applyBorder="1" applyAlignment="1">
      <alignment horizontal="center"/>
    </xf>
    <xf numFmtId="0" fontId="15" fillId="0" borderId="29" xfId="0" applyFont="1" applyBorder="1" applyAlignment="1">
      <alignment/>
    </xf>
    <xf numFmtId="0" fontId="0" fillId="0" borderId="34" xfId="0" applyFont="1" applyBorder="1" applyAlignment="1">
      <alignment wrapText="1"/>
    </xf>
    <xf numFmtId="0" fontId="2" fillId="0" borderId="31" xfId="0" applyFont="1" applyBorder="1" applyAlignment="1">
      <alignment horizontal="center"/>
    </xf>
    <xf numFmtId="0" fontId="24" fillId="0" borderId="31" xfId="0" applyFont="1" applyBorder="1" applyAlignment="1">
      <alignment horizontal="center"/>
    </xf>
    <xf numFmtId="0" fontId="7" fillId="33" borderId="20" xfId="0" applyFont="1" applyFill="1" applyBorder="1" applyAlignment="1">
      <alignment/>
    </xf>
    <xf numFmtId="0" fontId="24" fillId="0" borderId="0" xfId="0" applyFont="1" applyBorder="1" applyAlignment="1">
      <alignment horizontal="center"/>
    </xf>
    <xf numFmtId="0" fontId="50" fillId="0" borderId="0" xfId="0" applyFont="1" applyAlignment="1">
      <alignment wrapText="1"/>
    </xf>
    <xf numFmtId="9" fontId="24" fillId="0" borderId="0" xfId="0" applyNumberFormat="1" applyFont="1" applyAlignment="1">
      <alignment horizontal="center"/>
    </xf>
    <xf numFmtId="167" fontId="2" fillId="0" borderId="0" xfId="0" applyNumberFormat="1" applyFont="1" applyBorder="1" applyAlignment="1">
      <alignment horizontal="center"/>
    </xf>
    <xf numFmtId="0" fontId="51" fillId="0" borderId="27" xfId="0" applyFont="1" applyBorder="1" applyAlignment="1">
      <alignment horizontal="right"/>
    </xf>
    <xf numFmtId="0" fontId="14" fillId="0" borderId="0" xfId="0" applyFont="1" applyAlignment="1">
      <alignment horizontal="center"/>
    </xf>
    <xf numFmtId="167" fontId="14" fillId="0" borderId="27" xfId="0" applyNumberFormat="1" applyFont="1" applyBorder="1" applyAlignment="1">
      <alignment horizontal="center"/>
    </xf>
    <xf numFmtId="0" fontId="24" fillId="0" borderId="0" xfId="0" applyFont="1" applyAlignment="1">
      <alignment/>
    </xf>
    <xf numFmtId="182" fontId="9" fillId="0" borderId="40" xfId="0" applyNumberFormat="1" applyFont="1" applyBorder="1" applyAlignment="1">
      <alignment horizontal="right" vertical="top" wrapText="1"/>
    </xf>
    <xf numFmtId="0" fontId="9" fillId="0" borderId="32" xfId="0" applyFont="1" applyBorder="1" applyAlignment="1">
      <alignment horizontal="left"/>
    </xf>
    <xf numFmtId="0" fontId="60" fillId="0" borderId="28" xfId="0" applyFont="1" applyBorder="1" applyAlignment="1">
      <alignment horizontal="center"/>
    </xf>
    <xf numFmtId="0" fontId="2" fillId="0" borderId="32" xfId="0" applyFont="1" applyBorder="1" applyAlignment="1">
      <alignment/>
    </xf>
    <xf numFmtId="9" fontId="100" fillId="0" borderId="0" xfId="0" applyNumberFormat="1" applyFont="1" applyBorder="1" applyAlignment="1">
      <alignment horizontal="center"/>
    </xf>
    <xf numFmtId="0" fontId="101" fillId="0" borderId="0" xfId="0" applyFont="1" applyAlignment="1">
      <alignment horizontal="left"/>
    </xf>
    <xf numFmtId="9" fontId="101" fillId="0" borderId="0" xfId="0" applyNumberFormat="1" applyFont="1" applyFill="1" applyAlignment="1">
      <alignment horizontal="center"/>
    </xf>
    <xf numFmtId="0" fontId="101" fillId="0" borderId="0" xfId="0" applyFont="1" applyAlignment="1">
      <alignment horizontal="center"/>
    </xf>
    <xf numFmtId="0" fontId="100" fillId="0" borderId="0" xfId="0" applyFont="1" applyAlignment="1">
      <alignment/>
    </xf>
    <xf numFmtId="0" fontId="2" fillId="33" borderId="27" xfId="0" applyFont="1" applyFill="1" applyBorder="1" applyAlignment="1">
      <alignment horizontal="center" vertical="top" wrapText="1"/>
    </xf>
    <xf numFmtId="182" fontId="9" fillId="0" borderId="33" xfId="0" applyNumberFormat="1" applyFont="1" applyBorder="1" applyAlignment="1">
      <alignment horizontal="right" vertical="top" wrapText="1"/>
    </xf>
    <xf numFmtId="0" fontId="10" fillId="32" borderId="27" xfId="0" applyFont="1" applyFill="1" applyBorder="1" applyAlignment="1">
      <alignment horizontal="center" vertical="top" wrapText="1"/>
    </xf>
    <xf numFmtId="0" fontId="10" fillId="32" borderId="30" xfId="0" applyFont="1" applyFill="1" applyBorder="1" applyAlignment="1">
      <alignment horizontal="center" vertical="top" wrapText="1"/>
    </xf>
    <xf numFmtId="0" fontId="10" fillId="32" borderId="47" xfId="0" applyFont="1" applyFill="1" applyBorder="1" applyAlignment="1">
      <alignment horizontal="center" vertical="top" wrapText="1"/>
    </xf>
    <xf numFmtId="0" fontId="10" fillId="0" borderId="0" xfId="0" applyFont="1" applyBorder="1" applyAlignment="1">
      <alignment horizontal="center" vertical="top" wrapText="1"/>
    </xf>
    <xf numFmtId="0" fontId="10" fillId="32" borderId="132" xfId="0" applyFont="1" applyFill="1" applyBorder="1" applyAlignment="1">
      <alignment vertical="center"/>
    </xf>
    <xf numFmtId="0" fontId="10" fillId="32" borderId="35" xfId="0" applyFont="1" applyFill="1" applyBorder="1" applyAlignment="1">
      <alignment vertical="center"/>
    </xf>
    <xf numFmtId="0" fontId="10" fillId="0" borderId="20" xfId="0" applyFont="1" applyBorder="1" applyAlignment="1">
      <alignment horizontal="center" vertical="center" wrapText="1"/>
    </xf>
    <xf numFmtId="182" fontId="10" fillId="0" borderId="35" xfId="0" applyNumberFormat="1" applyFont="1" applyBorder="1" applyAlignment="1">
      <alignment horizontal="center" vertical="center" wrapText="1"/>
    </xf>
    <xf numFmtId="0" fontId="3" fillId="0" borderId="44" xfId="0" applyFont="1" applyBorder="1" applyAlignment="1">
      <alignment wrapText="1"/>
    </xf>
    <xf numFmtId="184" fontId="3" fillId="0" borderId="44" xfId="0" applyNumberFormat="1" applyFont="1" applyBorder="1" applyAlignment="1">
      <alignment wrapText="1"/>
    </xf>
    <xf numFmtId="0" fontId="1" fillId="0" borderId="0" xfId="0" applyFont="1" applyFill="1" applyBorder="1" applyAlignment="1">
      <alignment/>
    </xf>
    <xf numFmtId="0" fontId="10" fillId="0" borderId="27" xfId="0" applyFont="1" applyBorder="1" applyAlignment="1">
      <alignment horizontal="center" vertical="top" wrapText="1"/>
    </xf>
    <xf numFmtId="0" fontId="10" fillId="32" borderId="27" xfId="0" applyFont="1" applyFill="1" applyBorder="1" applyAlignment="1">
      <alignment vertical="center"/>
    </xf>
    <xf numFmtId="0" fontId="10" fillId="0" borderId="27" xfId="0" applyFont="1" applyBorder="1" applyAlignment="1">
      <alignment horizontal="center" vertical="center" wrapText="1"/>
    </xf>
    <xf numFmtId="182" fontId="10" fillId="0" borderId="27" xfId="0" applyNumberFormat="1" applyFont="1" applyBorder="1" applyAlignment="1">
      <alignment horizontal="center" vertical="center" wrapText="1"/>
    </xf>
    <xf numFmtId="0" fontId="10" fillId="0" borderId="27" xfId="0" applyFont="1" applyFill="1" applyBorder="1" applyAlignment="1">
      <alignment horizontal="center" vertical="center" wrapText="1"/>
    </xf>
    <xf numFmtId="0" fontId="39" fillId="0" borderId="0" xfId="0" applyFont="1" applyBorder="1" applyAlignment="1">
      <alignment/>
    </xf>
    <xf numFmtId="0" fontId="43" fillId="0" borderId="27" xfId="0" applyFont="1" applyBorder="1" applyAlignment="1">
      <alignment wrapText="1"/>
    </xf>
    <xf numFmtId="0" fontId="43" fillId="0" borderId="27" xfId="0" applyFont="1" applyBorder="1" applyAlignment="1">
      <alignment/>
    </xf>
    <xf numFmtId="184" fontId="43" fillId="0" borderId="27" xfId="0" applyNumberFormat="1" applyFont="1" applyBorder="1" applyAlignment="1">
      <alignment wrapText="1"/>
    </xf>
    <xf numFmtId="0" fontId="11" fillId="32" borderId="0" xfId="0" applyFont="1" applyFill="1" applyBorder="1" applyAlignment="1">
      <alignment wrapText="1"/>
    </xf>
    <xf numFmtId="0" fontId="11" fillId="0" borderId="0" xfId="0" applyFont="1" applyBorder="1" applyAlignment="1">
      <alignment wrapText="1"/>
    </xf>
    <xf numFmtId="0" fontId="11" fillId="0" borderId="0" xfId="0" applyFont="1" applyAlignment="1">
      <alignment wrapText="1"/>
    </xf>
    <xf numFmtId="0" fontId="1" fillId="0" borderId="20" xfId="0" applyFont="1" applyFill="1" applyBorder="1" applyAlignment="1">
      <alignment/>
    </xf>
    <xf numFmtId="0" fontId="3" fillId="0" borderId="26" xfId="0" applyFont="1" applyFill="1" applyBorder="1" applyAlignment="1">
      <alignment horizontal="left" wrapText="1"/>
    </xf>
    <xf numFmtId="0" fontId="3" fillId="0" borderId="37" xfId="0" applyFont="1" applyFill="1" applyBorder="1" applyAlignment="1">
      <alignment horizontal="left" wrapText="1"/>
    </xf>
    <xf numFmtId="0" fontId="6" fillId="33" borderId="70" xfId="57" applyFont="1" applyFill="1" applyBorder="1" applyAlignment="1">
      <alignment wrapText="1"/>
      <protection/>
    </xf>
    <xf numFmtId="0" fontId="9" fillId="33" borderId="77" xfId="57" applyFont="1" applyFill="1" applyBorder="1" applyAlignment="1">
      <alignment/>
      <protection/>
    </xf>
    <xf numFmtId="0" fontId="2" fillId="33" borderId="78" xfId="57" applyFont="1" applyFill="1" applyBorder="1" applyAlignment="1">
      <alignment wrapText="1"/>
      <protection/>
    </xf>
    <xf numFmtId="0" fontId="9" fillId="33" borderId="79" xfId="57" applyFont="1" applyFill="1" applyBorder="1" applyAlignment="1">
      <alignment/>
      <protection/>
    </xf>
    <xf numFmtId="0" fontId="2" fillId="0" borderId="53" xfId="57" applyFont="1" applyBorder="1" applyAlignment="1">
      <alignment wrapText="1"/>
      <protection/>
    </xf>
    <xf numFmtId="0" fontId="9" fillId="0" borderId="53" xfId="57" applyFont="1" applyBorder="1" applyAlignment="1">
      <alignment/>
      <protection/>
    </xf>
    <xf numFmtId="0" fontId="7" fillId="33" borderId="44" xfId="57" applyFont="1" applyFill="1" applyBorder="1" applyAlignment="1">
      <alignment wrapText="1"/>
      <protection/>
    </xf>
    <xf numFmtId="0" fontId="9" fillId="33" borderId="44" xfId="57" applyFont="1" applyFill="1" applyBorder="1" applyAlignment="1">
      <alignment/>
      <protection/>
    </xf>
    <xf numFmtId="0" fontId="2" fillId="33" borderId="44" xfId="57" applyFont="1" applyFill="1" applyBorder="1" applyAlignment="1">
      <alignment wrapText="1"/>
      <protection/>
    </xf>
    <xf numFmtId="0" fontId="9" fillId="0" borderId="44" xfId="57" applyFont="1" applyBorder="1" applyAlignment="1">
      <alignment/>
      <protection/>
    </xf>
    <xf numFmtId="0" fontId="7" fillId="0" borderId="44" xfId="57" applyFont="1" applyBorder="1" applyAlignment="1">
      <alignment wrapText="1"/>
      <protection/>
    </xf>
    <xf numFmtId="182" fontId="9" fillId="0" borderId="44" xfId="57" applyNumberFormat="1" applyFont="1" applyBorder="1" applyAlignment="1">
      <alignment/>
      <protection/>
    </xf>
    <xf numFmtId="0" fontId="2" fillId="0" borderId="44" xfId="57" applyFont="1" applyBorder="1" applyAlignment="1">
      <alignment wrapText="1"/>
      <protection/>
    </xf>
    <xf numFmtId="182" fontId="24" fillId="0" borderId="44" xfId="57" applyNumberFormat="1" applyFont="1" applyBorder="1" applyAlignment="1">
      <alignment/>
      <protection/>
    </xf>
    <xf numFmtId="0" fontId="7" fillId="0" borderId="44" xfId="57" applyFont="1" applyFill="1" applyBorder="1" applyAlignment="1">
      <alignment wrapText="1"/>
      <protection/>
    </xf>
    <xf numFmtId="0" fontId="2" fillId="0" borderId="44" xfId="57" applyFont="1" applyFill="1" applyBorder="1" applyAlignment="1">
      <alignment wrapText="1"/>
      <protection/>
    </xf>
    <xf numFmtId="0" fontId="9" fillId="0" borderId="44" xfId="57" applyFont="1" applyFill="1" applyBorder="1" applyAlignment="1">
      <alignment wrapText="1"/>
      <protection/>
    </xf>
    <xf numFmtId="0" fontId="58" fillId="0" borderId="119" xfId="57" applyFont="1" applyBorder="1" applyAlignment="1">
      <alignment wrapText="1"/>
      <protection/>
    </xf>
    <xf numFmtId="0" fontId="37" fillId="0" borderId="44" xfId="57" applyFont="1" applyBorder="1" applyAlignment="1">
      <alignment wrapText="1"/>
      <protection/>
    </xf>
    <xf numFmtId="0" fontId="17" fillId="0" borderId="44" xfId="57" applyFont="1" applyBorder="1" applyAlignment="1">
      <alignment wrapText="1"/>
      <protection/>
    </xf>
    <xf numFmtId="0" fontId="14" fillId="33" borderId="44" xfId="59" applyFont="1" applyFill="1" applyBorder="1" applyAlignment="1">
      <alignment wrapText="1"/>
      <protection/>
    </xf>
    <xf numFmtId="0" fontId="14" fillId="0" borderId="44" xfId="59" applyFont="1" applyBorder="1" applyAlignment="1">
      <alignment wrapText="1"/>
      <protection/>
    </xf>
    <xf numFmtId="0" fontId="24" fillId="0" borderId="44" xfId="57" applyFont="1" applyBorder="1" applyAlignment="1">
      <alignment/>
      <protection/>
    </xf>
    <xf numFmtId="0" fontId="0" fillId="0" borderId="44" xfId="57" applyFont="1" applyBorder="1" applyAlignment="1">
      <alignment wrapText="1"/>
      <protection/>
    </xf>
    <xf numFmtId="0" fontId="44" fillId="33" borderId="0" xfId="57" applyFont="1" applyFill="1" applyAlignment="1">
      <alignment wrapText="1"/>
      <protection/>
    </xf>
    <xf numFmtId="167" fontId="2" fillId="0" borderId="0" xfId="57" applyNumberFormat="1" applyFont="1" applyAlignment="1">
      <alignment/>
      <protection/>
    </xf>
    <xf numFmtId="0" fontId="14" fillId="0" borderId="27" xfId="57" applyFont="1" applyBorder="1" applyAlignment="1">
      <alignment wrapText="1"/>
      <protection/>
    </xf>
    <xf numFmtId="167" fontId="2" fillId="0" borderId="27" xfId="57" applyNumberFormat="1" applyFont="1" applyBorder="1" applyAlignment="1">
      <alignment/>
      <protection/>
    </xf>
    <xf numFmtId="0" fontId="36" fillId="0" borderId="20" xfId="57" applyFont="1" applyBorder="1" applyAlignment="1">
      <alignment wrapText="1"/>
      <protection/>
    </xf>
    <xf numFmtId="0" fontId="59" fillId="0" borderId="37" xfId="57" applyFont="1" applyBorder="1" applyAlignment="1">
      <alignment wrapText="1"/>
      <protection/>
    </xf>
    <xf numFmtId="0" fontId="36" fillId="0" borderId="37" xfId="57" applyFont="1" applyBorder="1" applyAlignment="1">
      <alignment wrapText="1"/>
      <protection/>
    </xf>
    <xf numFmtId="0" fontId="42" fillId="0" borderId="37" xfId="57" applyFont="1" applyBorder="1" applyAlignment="1">
      <alignment wrapText="1"/>
      <protection/>
    </xf>
    <xf numFmtId="0" fontId="36" fillId="0" borderId="26" xfId="57" applyFont="1" applyBorder="1" applyAlignment="1">
      <alignment wrapText="1"/>
      <protection/>
    </xf>
    <xf numFmtId="0" fontId="50" fillId="0" borderId="84" xfId="57" applyFont="1" applyBorder="1" applyAlignment="1">
      <alignment vertical="top" wrapText="1"/>
      <protection/>
    </xf>
    <xf numFmtId="0" fontId="51" fillId="0" borderId="84" xfId="57" applyFont="1" applyBorder="1" applyAlignment="1">
      <alignment vertical="top" wrapText="1"/>
      <protection/>
    </xf>
    <xf numFmtId="0" fontId="0" fillId="0" borderId="0" xfId="57" applyFont="1" applyBorder="1" applyAlignment="1">
      <alignment/>
      <protection/>
    </xf>
    <xf numFmtId="0" fontId="14" fillId="33" borderId="0" xfId="57" applyFont="1" applyFill="1" applyAlignment="1">
      <alignment/>
      <protection/>
    </xf>
    <xf numFmtId="0" fontId="14" fillId="33" borderId="32" xfId="57" applyFont="1" applyFill="1" applyBorder="1" applyAlignment="1">
      <alignment/>
      <protection/>
    </xf>
    <xf numFmtId="0" fontId="0" fillId="33" borderId="28" xfId="57" applyFont="1" applyFill="1" applyBorder="1" applyAlignment="1">
      <alignment/>
      <protection/>
    </xf>
    <xf numFmtId="0" fontId="15" fillId="33" borderId="32" xfId="57" applyFont="1" applyFill="1" applyBorder="1" applyAlignment="1">
      <alignment/>
      <protection/>
    </xf>
    <xf numFmtId="0" fontId="2" fillId="33" borderId="28" xfId="57" applyFont="1" applyFill="1" applyBorder="1" applyAlignment="1">
      <alignment wrapText="1"/>
      <protection/>
    </xf>
    <xf numFmtId="0" fontId="15" fillId="0" borderId="26" xfId="57" applyFont="1" applyBorder="1" applyAlignment="1">
      <alignment/>
      <protection/>
    </xf>
    <xf numFmtId="167" fontId="9" fillId="0" borderId="11" xfId="57" applyNumberFormat="1" applyFont="1" applyBorder="1" applyAlignment="1">
      <alignment/>
      <protection/>
    </xf>
    <xf numFmtId="0" fontId="15" fillId="0" borderId="0" xfId="57" applyFont="1" applyAlignment="1">
      <alignment/>
      <protection/>
    </xf>
    <xf numFmtId="0" fontId="30" fillId="0" borderId="0" xfId="57" applyFont="1" applyAlignment="1">
      <alignment/>
      <protection/>
    </xf>
    <xf numFmtId="0" fontId="30" fillId="33" borderId="28" xfId="57" applyFont="1" applyFill="1" applyBorder="1" applyAlignment="1">
      <alignment/>
      <protection/>
    </xf>
    <xf numFmtId="0" fontId="14" fillId="33" borderId="27" xfId="57" applyFont="1" applyFill="1" applyBorder="1" applyAlignment="1">
      <alignment wrapText="1"/>
      <protection/>
    </xf>
    <xf numFmtId="0" fontId="24" fillId="33" borderId="28" xfId="57" applyFont="1" applyFill="1" applyBorder="1" applyAlignment="1">
      <alignment/>
      <protection/>
    </xf>
    <xf numFmtId="0" fontId="24" fillId="0" borderId="11" xfId="57" applyFont="1" applyBorder="1" applyAlignment="1">
      <alignment/>
      <protection/>
    </xf>
    <xf numFmtId="0" fontId="102" fillId="0" borderId="0" xfId="0" applyFont="1" applyAlignment="1">
      <alignment horizontal="center"/>
    </xf>
    <xf numFmtId="0" fontId="0" fillId="0" borderId="0" xfId="0" applyFill="1" applyAlignment="1">
      <alignment/>
    </xf>
    <xf numFmtId="0" fontId="103" fillId="0" borderId="50" xfId="0" applyFont="1" applyFill="1" applyBorder="1" applyAlignment="1">
      <alignment/>
    </xf>
    <xf numFmtId="0" fontId="97" fillId="0" borderId="51" xfId="58" applyFont="1" applyFill="1" applyBorder="1" applyAlignment="1">
      <alignment horizontal="center"/>
      <protection/>
    </xf>
    <xf numFmtId="0" fontId="0" fillId="0" borderId="53" xfId="0" applyBorder="1" applyAlignment="1">
      <alignment horizontal="center"/>
    </xf>
    <xf numFmtId="0" fontId="0" fillId="0" borderId="53" xfId="0" applyBorder="1" applyAlignment="1">
      <alignment/>
    </xf>
    <xf numFmtId="170" fontId="0" fillId="0" borderId="53" xfId="54" applyFont="1" applyBorder="1" applyAlignment="1">
      <alignment/>
    </xf>
    <xf numFmtId="0" fontId="0" fillId="0" borderId="44" xfId="0" applyBorder="1" applyAlignment="1">
      <alignment horizontal="center"/>
    </xf>
    <xf numFmtId="0" fontId="0" fillId="0" borderId="44" xfId="0" applyBorder="1" applyAlignment="1">
      <alignment/>
    </xf>
    <xf numFmtId="0" fontId="0" fillId="0" borderId="100" xfId="0" applyBorder="1" applyAlignment="1">
      <alignment horizontal="center"/>
    </xf>
    <xf numFmtId="0" fontId="103" fillId="0" borderId="96" xfId="0" applyFont="1" applyFill="1" applyBorder="1" applyAlignment="1">
      <alignment/>
    </xf>
    <xf numFmtId="0" fontId="0" fillId="0" borderId="96" xfId="0" applyFill="1" applyBorder="1" applyAlignment="1">
      <alignment/>
    </xf>
    <xf numFmtId="170" fontId="0" fillId="0" borderId="53" xfId="54" applyFont="1" applyFill="1" applyBorder="1" applyAlignment="1">
      <alignment/>
    </xf>
    <xf numFmtId="170" fontId="0" fillId="0" borderId="44" xfId="54" applyFont="1" applyFill="1" applyBorder="1" applyAlignment="1">
      <alignment/>
    </xf>
    <xf numFmtId="0" fontId="0" fillId="0" borderId="133" xfId="0" applyBorder="1" applyAlignment="1">
      <alignment horizontal="center"/>
    </xf>
    <xf numFmtId="0" fontId="0" fillId="0" borderId="97" xfId="0" applyBorder="1" applyAlignment="1">
      <alignment/>
    </xf>
    <xf numFmtId="0" fontId="104" fillId="0" borderId="134" xfId="58" applyFont="1" applyFill="1" applyBorder="1" applyAlignment="1">
      <alignment horizontal="center"/>
      <protection/>
    </xf>
    <xf numFmtId="0" fontId="97" fillId="0" borderId="92" xfId="58" applyFont="1" applyFill="1" applyBorder="1" applyAlignment="1">
      <alignment horizontal="center"/>
      <protection/>
    </xf>
    <xf numFmtId="0" fontId="105" fillId="0" borderId="53" xfId="58" applyFont="1" applyBorder="1">
      <alignment/>
      <protection/>
    </xf>
    <xf numFmtId="182" fontId="81" fillId="0" borderId="53" xfId="58" applyNumberFormat="1" applyBorder="1">
      <alignment/>
      <protection/>
    </xf>
    <xf numFmtId="0" fontId="0" fillId="0" borderId="135" xfId="0" applyBorder="1" applyAlignment="1">
      <alignment horizontal="center"/>
    </xf>
    <xf numFmtId="0" fontId="106" fillId="0" borderId="70" xfId="58" applyFont="1" applyBorder="1">
      <alignment/>
      <protection/>
    </xf>
    <xf numFmtId="182" fontId="107" fillId="0" borderId="77" xfId="58" applyNumberFormat="1" applyFont="1" applyBorder="1">
      <alignment/>
      <protection/>
    </xf>
    <xf numFmtId="0" fontId="106" fillId="0" borderId="133" xfId="58" applyFont="1" applyBorder="1">
      <alignment/>
      <protection/>
    </xf>
    <xf numFmtId="182" fontId="107" fillId="0" borderId="97" xfId="58" applyNumberFormat="1" applyFont="1" applyBorder="1">
      <alignment/>
      <protection/>
    </xf>
    <xf numFmtId="0" fontId="106" fillId="0" borderId="78" xfId="58" applyFont="1" applyBorder="1">
      <alignment/>
      <protection/>
    </xf>
    <xf numFmtId="182" fontId="107" fillId="0" borderId="79" xfId="58" applyNumberFormat="1" applyFont="1" applyBorder="1">
      <alignment/>
      <protection/>
    </xf>
    <xf numFmtId="0" fontId="0" fillId="0" borderId="44" xfId="0" applyFill="1" applyBorder="1" applyAlignment="1">
      <alignment horizontal="center"/>
    </xf>
    <xf numFmtId="0" fontId="105" fillId="0" borderId="100" xfId="58" applyFont="1" applyFill="1" applyBorder="1">
      <alignment/>
      <protection/>
    </xf>
    <xf numFmtId="182" fontId="107" fillId="0" borderId="100" xfId="58" applyNumberFormat="1" applyFont="1" applyFill="1" applyBorder="1">
      <alignment/>
      <protection/>
    </xf>
    <xf numFmtId="0" fontId="106" fillId="0" borderId="54" xfId="58" applyFont="1" applyBorder="1" applyAlignment="1">
      <alignment wrapText="1"/>
      <protection/>
    </xf>
    <xf numFmtId="0" fontId="105" fillId="0" borderId="135" xfId="58" applyFont="1" applyFill="1" applyBorder="1">
      <alignment/>
      <protection/>
    </xf>
    <xf numFmtId="182" fontId="81" fillId="0" borderId="135" xfId="58" applyNumberFormat="1" applyFill="1" applyBorder="1">
      <alignment/>
      <protection/>
    </xf>
    <xf numFmtId="0" fontId="0" fillId="0" borderId="70" xfId="0" applyBorder="1" applyAlignment="1">
      <alignment horizontal="center"/>
    </xf>
    <xf numFmtId="0" fontId="106" fillId="0" borderId="44" xfId="58" applyFont="1" applyFill="1" applyBorder="1">
      <alignment/>
      <protection/>
    </xf>
    <xf numFmtId="182" fontId="107" fillId="0" borderId="44" xfId="58" applyNumberFormat="1" applyFont="1" applyFill="1" applyBorder="1">
      <alignment/>
      <protection/>
    </xf>
    <xf numFmtId="182" fontId="81" fillId="0" borderId="44" xfId="58" applyNumberFormat="1" applyFill="1" applyBorder="1">
      <alignment/>
      <protection/>
    </xf>
    <xf numFmtId="0" fontId="0" fillId="0" borderId="44" xfId="0" applyFill="1" applyBorder="1" applyAlignment="1">
      <alignment/>
    </xf>
    <xf numFmtId="167" fontId="0" fillId="0" borderId="44" xfId="0" applyNumberFormat="1" applyBorder="1" applyAlignment="1">
      <alignment/>
    </xf>
    <xf numFmtId="0" fontId="0" fillId="0" borderId="0" xfId="0" applyBorder="1" applyAlignment="1">
      <alignment horizontal="center"/>
    </xf>
    <xf numFmtId="167" fontId="0" fillId="0" borderId="0" xfId="0" applyNumberFormat="1" applyBorder="1" applyAlignment="1">
      <alignment/>
    </xf>
    <xf numFmtId="0" fontId="0" fillId="0" borderId="0" xfId="0" applyAlignment="1">
      <alignment horizontal="center"/>
    </xf>
    <xf numFmtId="0" fontId="0" fillId="0" borderId="136" xfId="60" applyFont="1" applyFill="1" applyBorder="1" applyAlignment="1">
      <alignment horizontal="justify" vertical="center" wrapText="1"/>
      <protection/>
    </xf>
    <xf numFmtId="9" fontId="30" fillId="32" borderId="0" xfId="0" applyNumberFormat="1" applyFont="1" applyFill="1" applyAlignment="1">
      <alignment/>
    </xf>
    <xf numFmtId="0" fontId="0" fillId="0" borderId="48" xfId="0" applyFont="1" applyFill="1" applyBorder="1" applyAlignment="1">
      <alignment vertical="center" wrapText="1"/>
    </xf>
    <xf numFmtId="182" fontId="2" fillId="0" borderId="58" xfId="0" applyNumberFormat="1" applyFont="1" applyBorder="1" applyAlignment="1">
      <alignment horizontal="right"/>
    </xf>
    <xf numFmtId="0" fontId="0" fillId="0" borderId="44" xfId="0" applyFont="1" applyFill="1" applyBorder="1" applyAlignment="1">
      <alignment vertical="center" wrapText="1"/>
    </xf>
    <xf numFmtId="182" fontId="2" fillId="0" borderId="55" xfId="0" applyNumberFormat="1" applyFont="1" applyBorder="1" applyAlignment="1">
      <alignment horizontal="right"/>
    </xf>
    <xf numFmtId="0" fontId="0" fillId="0" borderId="50" xfId="0" applyFont="1" applyFill="1" applyBorder="1" applyAlignment="1">
      <alignment vertical="center" wrapText="1"/>
    </xf>
    <xf numFmtId="182" fontId="2" fillId="0" borderId="56" xfId="0" applyNumberFormat="1" applyFont="1" applyBorder="1" applyAlignment="1">
      <alignment horizontal="right"/>
    </xf>
    <xf numFmtId="0" fontId="11" fillId="0" borderId="49" xfId="60" applyFont="1" applyFill="1" applyBorder="1" applyAlignment="1">
      <alignment horizontal="justify" vertical="center" wrapText="1"/>
      <protection/>
    </xf>
    <xf numFmtId="184" fontId="9" fillId="0" borderId="44" xfId="0" applyNumberFormat="1" applyFont="1" applyBorder="1" applyAlignment="1">
      <alignment horizontal="center" wrapText="1"/>
    </xf>
    <xf numFmtId="184" fontId="9" fillId="0" borderId="55" xfId="0" applyNumberFormat="1" applyFont="1" applyBorder="1" applyAlignment="1">
      <alignment horizontal="center" wrapText="1"/>
    </xf>
    <xf numFmtId="184" fontId="9" fillId="0" borderId="41" xfId="0" applyNumberFormat="1" applyFont="1" applyBorder="1" applyAlignment="1">
      <alignment horizontal="center" wrapText="1"/>
    </xf>
    <xf numFmtId="0" fontId="0" fillId="0" borderId="49" xfId="60" applyFont="1" applyFill="1" applyBorder="1" applyAlignment="1">
      <alignment horizontal="justify" vertical="center" wrapText="1"/>
      <protection/>
    </xf>
    <xf numFmtId="197" fontId="9" fillId="0" borderId="44" xfId="0" applyNumberFormat="1" applyFont="1" applyBorder="1" applyAlignment="1">
      <alignment horizontal="center" vertical="justify" wrapText="1"/>
    </xf>
    <xf numFmtId="0" fontId="11" fillId="0" borderId="51" xfId="60" applyFont="1" applyFill="1" applyBorder="1" applyAlignment="1">
      <alignment horizontal="left" vertical="center" wrapText="1"/>
      <protection/>
    </xf>
    <xf numFmtId="184" fontId="9" fillId="0" borderId="50" xfId="0" applyNumberFormat="1" applyFont="1" applyBorder="1" applyAlignment="1">
      <alignment horizontal="center" wrapText="1"/>
    </xf>
    <xf numFmtId="184" fontId="9" fillId="0" borderId="56" xfId="0" applyNumberFormat="1" applyFont="1" applyBorder="1" applyAlignment="1">
      <alignment horizontal="center" wrapText="1"/>
    </xf>
    <xf numFmtId="184" fontId="9" fillId="0" borderId="42" xfId="0" applyNumberFormat="1" applyFont="1" applyBorder="1" applyAlignment="1">
      <alignment horizontal="center" wrapText="1"/>
    </xf>
    <xf numFmtId="0" fontId="10" fillId="0" borderId="57" xfId="60" applyFont="1" applyFill="1" applyBorder="1" applyAlignment="1">
      <alignment horizontal="center" vertical="center" wrapText="1"/>
      <protection/>
    </xf>
    <xf numFmtId="0" fontId="2" fillId="34" borderId="137" xfId="0" applyFont="1" applyFill="1" applyBorder="1" applyAlignment="1">
      <alignment horizontal="center"/>
    </xf>
    <xf numFmtId="0" fontId="2" fillId="34" borderId="86" xfId="0" applyFont="1" applyFill="1" applyBorder="1" applyAlignment="1">
      <alignment horizontal="center"/>
    </xf>
    <xf numFmtId="0" fontId="0" fillId="34" borderId="87" xfId="0" applyFont="1" applyFill="1" applyBorder="1" applyAlignment="1">
      <alignment/>
    </xf>
    <xf numFmtId="0" fontId="2" fillId="34" borderId="138" xfId="0" applyFont="1" applyFill="1" applyBorder="1" applyAlignment="1">
      <alignment horizontal="center"/>
    </xf>
    <xf numFmtId="0" fontId="2" fillId="34" borderId="139" xfId="0" applyFont="1" applyFill="1" applyBorder="1" applyAlignment="1">
      <alignment horizontal="center"/>
    </xf>
    <xf numFmtId="0" fontId="2" fillId="34" borderId="82" xfId="0" applyFont="1" applyFill="1" applyBorder="1" applyAlignment="1">
      <alignment horizontal="center"/>
    </xf>
    <xf numFmtId="0" fontId="0" fillId="34" borderId="83" xfId="0" applyFont="1" applyFill="1" applyBorder="1" applyAlignment="1">
      <alignment/>
    </xf>
    <xf numFmtId="0" fontId="2" fillId="34" borderId="16" xfId="0" applyFont="1" applyFill="1" applyBorder="1" applyAlignment="1">
      <alignment horizontal="center"/>
    </xf>
    <xf numFmtId="0" fontId="0" fillId="0" borderId="72" xfId="0" applyFont="1" applyBorder="1" applyAlignment="1">
      <alignment horizontal="center"/>
    </xf>
    <xf numFmtId="0" fontId="0" fillId="0" borderId="46" xfId="0" applyFont="1" applyBorder="1" applyAlignment="1">
      <alignment/>
    </xf>
    <xf numFmtId="205" fontId="0" fillId="0" borderId="140" xfId="0" applyNumberFormat="1" applyFont="1" applyBorder="1" applyAlignment="1">
      <alignment/>
    </xf>
    <xf numFmtId="0" fontId="0" fillId="0" borderId="48" xfId="0" applyFont="1" applyBorder="1" applyAlignment="1">
      <alignment/>
    </xf>
    <xf numFmtId="205" fontId="2" fillId="0" borderId="48" xfId="0" applyNumberFormat="1" applyFont="1" applyFill="1" applyBorder="1" applyAlignment="1">
      <alignment horizontal="center" vertical="top" wrapText="1"/>
    </xf>
    <xf numFmtId="0" fontId="0" fillId="0" borderId="48" xfId="0" applyFont="1" applyFill="1" applyBorder="1" applyAlignment="1">
      <alignment/>
    </xf>
    <xf numFmtId="205" fontId="2" fillId="0" borderId="58" xfId="0" applyNumberFormat="1" applyFont="1" applyFill="1" applyBorder="1" applyAlignment="1">
      <alignment horizontal="center" vertical="top" wrapText="1"/>
    </xf>
    <xf numFmtId="0" fontId="0" fillId="0" borderId="74" xfId="0" applyFont="1" applyBorder="1" applyAlignment="1">
      <alignment horizontal="center"/>
    </xf>
    <xf numFmtId="0" fontId="0" fillId="0" borderId="41" xfId="0" applyFont="1" applyBorder="1" applyAlignment="1">
      <alignment/>
    </xf>
    <xf numFmtId="205" fontId="0" fillId="0" borderId="141" xfId="0" applyNumberFormat="1" applyFont="1" applyBorder="1" applyAlignment="1">
      <alignment/>
    </xf>
    <xf numFmtId="0" fontId="0" fillId="0" borderId="44" xfId="0" applyFont="1" applyBorder="1" applyAlignment="1">
      <alignment/>
    </xf>
    <xf numFmtId="205" fontId="2" fillId="0" borderId="44" xfId="0" applyNumberFormat="1" applyFont="1" applyFill="1" applyBorder="1" applyAlignment="1">
      <alignment horizontal="center" vertical="top" wrapText="1"/>
    </xf>
    <xf numFmtId="0" fontId="0" fillId="0" borderId="44" xfId="0" applyFont="1" applyFill="1" applyBorder="1" applyAlignment="1">
      <alignment/>
    </xf>
    <xf numFmtId="205" fontId="2" fillId="0" borderId="55" xfId="0" applyNumberFormat="1" applyFont="1" applyFill="1" applyBorder="1" applyAlignment="1">
      <alignment horizontal="center" vertical="top" wrapText="1"/>
    </xf>
    <xf numFmtId="0" fontId="0" fillId="0" borderId="76" xfId="0" applyFont="1" applyBorder="1" applyAlignment="1">
      <alignment horizontal="center"/>
    </xf>
    <xf numFmtId="0" fontId="0" fillId="0" borderId="42" xfId="0" applyFont="1" applyBorder="1" applyAlignment="1">
      <alignment/>
    </xf>
    <xf numFmtId="205" fontId="0" fillId="0" borderId="142" xfId="0" applyNumberFormat="1" applyFont="1" applyBorder="1" applyAlignment="1">
      <alignment/>
    </xf>
    <xf numFmtId="0" fontId="0" fillId="0" borderId="50" xfId="0" applyFont="1" applyBorder="1" applyAlignment="1">
      <alignment/>
    </xf>
    <xf numFmtId="205" fontId="2" fillId="0" borderId="50" xfId="0" applyNumberFormat="1" applyFont="1" applyFill="1" applyBorder="1" applyAlignment="1">
      <alignment horizontal="center" vertical="top" wrapText="1"/>
    </xf>
    <xf numFmtId="0" fontId="0" fillId="0" borderId="50" xfId="0" applyFont="1" applyFill="1" applyBorder="1" applyAlignment="1">
      <alignment/>
    </xf>
    <xf numFmtId="205" fontId="2" fillId="0" borderId="56" xfId="0" applyNumberFormat="1" applyFont="1" applyFill="1" applyBorder="1" applyAlignment="1">
      <alignment horizontal="center" vertical="top" wrapText="1"/>
    </xf>
    <xf numFmtId="0" fontId="0" fillId="0" borderId="34" xfId="0" applyFont="1" applyBorder="1" applyAlignment="1">
      <alignment horizontal="center"/>
    </xf>
    <xf numFmtId="0" fontId="2" fillId="35" borderId="37" xfId="0" applyFont="1" applyFill="1" applyBorder="1" applyAlignment="1">
      <alignment horizontal="center"/>
    </xf>
    <xf numFmtId="205" fontId="0" fillId="0" borderId="31" xfId="0" applyNumberFormat="1" applyFont="1" applyBorder="1" applyAlignment="1">
      <alignment/>
    </xf>
    <xf numFmtId="0" fontId="0" fillId="0" borderId="31" xfId="0" applyFont="1" applyBorder="1" applyAlignment="1">
      <alignment/>
    </xf>
    <xf numFmtId="205" fontId="2" fillId="0" borderId="31" xfId="0" applyNumberFormat="1" applyFont="1" applyFill="1" applyBorder="1" applyAlignment="1">
      <alignment horizontal="center" vertical="top" wrapText="1"/>
    </xf>
    <xf numFmtId="205" fontId="2" fillId="0" borderId="11" xfId="0" applyNumberFormat="1" applyFont="1" applyFill="1" applyBorder="1" applyAlignment="1">
      <alignment horizontal="center" vertical="top" wrapText="1"/>
    </xf>
    <xf numFmtId="0" fontId="0" fillId="0" borderId="46" xfId="0" applyFont="1" applyBorder="1" applyAlignment="1">
      <alignment horizontal="center"/>
    </xf>
    <xf numFmtId="0" fontId="0" fillId="0" borderId="46" xfId="0" applyFont="1" applyFill="1" applyBorder="1" applyAlignment="1">
      <alignment/>
    </xf>
    <xf numFmtId="205" fontId="0" fillId="0" borderId="29" xfId="0" applyNumberFormat="1" applyFont="1" applyBorder="1" applyAlignment="1">
      <alignment/>
    </xf>
    <xf numFmtId="0" fontId="0" fillId="0" borderId="29" xfId="0" applyFont="1" applyBorder="1" applyAlignment="1">
      <alignment/>
    </xf>
    <xf numFmtId="205" fontId="2" fillId="0" borderId="29" xfId="0" applyNumberFormat="1" applyFont="1" applyFill="1" applyBorder="1" applyAlignment="1">
      <alignment horizontal="center" vertical="top" wrapText="1"/>
    </xf>
    <xf numFmtId="205" fontId="2" fillId="0" borderId="67" xfId="0" applyNumberFormat="1" applyFont="1" applyFill="1" applyBorder="1" applyAlignment="1">
      <alignment horizontal="center" vertical="top" wrapText="1"/>
    </xf>
    <xf numFmtId="0" fontId="0" fillId="0" borderId="27" xfId="0" applyFont="1" applyFill="1" applyBorder="1" applyAlignment="1">
      <alignment/>
    </xf>
    <xf numFmtId="205" fontId="0" fillId="0" borderId="102" xfId="0" applyNumberFormat="1" applyFont="1" applyBorder="1" applyAlignment="1">
      <alignment/>
    </xf>
    <xf numFmtId="0" fontId="0" fillId="0" borderId="96" xfId="0" applyFont="1" applyBorder="1" applyAlignment="1">
      <alignment/>
    </xf>
    <xf numFmtId="205" fontId="2" fillId="0" borderId="96" xfId="0" applyNumberFormat="1" applyFont="1" applyFill="1" applyBorder="1" applyAlignment="1">
      <alignment horizontal="center" vertical="top" wrapText="1"/>
    </xf>
    <xf numFmtId="0" fontId="0" fillId="0" borderId="96" xfId="0" applyFont="1" applyFill="1" applyBorder="1" applyAlignment="1">
      <alignment/>
    </xf>
    <xf numFmtId="205" fontId="2" fillId="0" borderId="143" xfId="0" applyNumberFormat="1" applyFont="1" applyFill="1" applyBorder="1" applyAlignment="1">
      <alignment horizontal="center" vertical="top" wrapText="1"/>
    </xf>
    <xf numFmtId="0" fontId="0" fillId="0" borderId="41" xfId="0" applyFont="1" applyFill="1" applyBorder="1" applyAlignment="1">
      <alignment/>
    </xf>
    <xf numFmtId="0" fontId="0" fillId="0" borderId="106" xfId="0" applyFont="1" applyFill="1" applyBorder="1" applyAlignment="1">
      <alignment wrapText="1"/>
    </xf>
    <xf numFmtId="0" fontId="0" fillId="0" borderId="109" xfId="0" applyFont="1" applyFill="1" applyBorder="1" applyAlignment="1">
      <alignment/>
    </xf>
    <xf numFmtId="0" fontId="0" fillId="0" borderId="109" xfId="0" applyFont="1" applyFill="1" applyBorder="1" applyAlignment="1">
      <alignment/>
    </xf>
    <xf numFmtId="0" fontId="0" fillId="0" borderId="110" xfId="0" applyFont="1" applyFill="1" applyBorder="1" applyAlignment="1">
      <alignment/>
    </xf>
    <xf numFmtId="0" fontId="2" fillId="0" borderId="144" xfId="0" applyFont="1" applyFill="1" applyBorder="1" applyAlignment="1">
      <alignment horizontal="center" wrapText="1"/>
    </xf>
    <xf numFmtId="0" fontId="0" fillId="0" borderId="145" xfId="0" applyFont="1" applyFill="1" applyBorder="1" applyAlignment="1">
      <alignment horizontal="center"/>
    </xf>
    <xf numFmtId="0" fontId="30" fillId="0" borderId="145" xfId="0" applyFont="1" applyFill="1" applyBorder="1" applyAlignment="1">
      <alignment horizontal="center"/>
    </xf>
    <xf numFmtId="0" fontId="0" fillId="0" borderId="146" xfId="0" applyFont="1" applyFill="1" applyBorder="1" applyAlignment="1">
      <alignment horizontal="center"/>
    </xf>
    <xf numFmtId="0" fontId="0" fillId="0" borderId="47" xfId="0" applyFont="1" applyFill="1" applyBorder="1" applyAlignment="1">
      <alignment horizontal="center"/>
    </xf>
    <xf numFmtId="0" fontId="0" fillId="0" borderId="147" xfId="0" applyFont="1" applyFill="1" applyBorder="1" applyAlignment="1">
      <alignment horizontal="center"/>
    </xf>
    <xf numFmtId="0" fontId="0" fillId="0" borderId="148" xfId="0" applyFont="1" applyFill="1" applyBorder="1" applyAlignment="1">
      <alignment wrapText="1"/>
    </xf>
    <xf numFmtId="0" fontId="0" fillId="0" borderId="149" xfId="0" applyFont="1" applyFill="1" applyBorder="1" applyAlignment="1">
      <alignment/>
    </xf>
    <xf numFmtId="0" fontId="30" fillId="0" borderId="149" xfId="0" applyFont="1" applyFill="1" applyBorder="1" applyAlignment="1">
      <alignment/>
    </xf>
    <xf numFmtId="0" fontId="0" fillId="0" borderId="150" xfId="0" applyFont="1" applyFill="1" applyBorder="1" applyAlignment="1">
      <alignment horizontal="center"/>
    </xf>
    <xf numFmtId="0" fontId="0" fillId="0" borderId="151" xfId="0" applyFont="1" applyFill="1" applyBorder="1" applyAlignment="1">
      <alignment horizontal="center"/>
    </xf>
    <xf numFmtId="0" fontId="0" fillId="0" borderId="152" xfId="0" applyFont="1" applyFill="1" applyBorder="1" applyAlignment="1">
      <alignment wrapText="1"/>
    </xf>
    <xf numFmtId="0" fontId="0" fillId="0" borderId="153" xfId="0" applyFont="1" applyFill="1" applyBorder="1" applyAlignment="1">
      <alignment horizontal="center"/>
    </xf>
    <xf numFmtId="0" fontId="0" fillId="0" borderId="154" xfId="0" applyFont="1" applyFill="1" applyBorder="1" applyAlignment="1">
      <alignment horizontal="center"/>
    </xf>
    <xf numFmtId="0" fontId="0" fillId="0" borderId="152" xfId="0" applyFont="1" applyFill="1" applyBorder="1" applyAlignment="1">
      <alignment wrapText="1"/>
    </xf>
    <xf numFmtId="0" fontId="0" fillId="0" borderId="155" xfId="0" applyFont="1" applyFill="1" applyBorder="1" applyAlignment="1">
      <alignment wrapText="1"/>
    </xf>
    <xf numFmtId="0" fontId="0" fillId="0" borderId="156" xfId="0" applyFont="1" applyFill="1" applyBorder="1" applyAlignment="1">
      <alignment/>
    </xf>
    <xf numFmtId="0" fontId="30" fillId="0" borderId="156" xfId="0" applyFont="1" applyFill="1" applyBorder="1" applyAlignment="1">
      <alignment/>
    </xf>
    <xf numFmtId="0" fontId="0" fillId="0" borderId="157" xfId="0" applyFont="1" applyFill="1" applyBorder="1" applyAlignment="1">
      <alignment horizontal="center"/>
    </xf>
    <xf numFmtId="0" fontId="0" fillId="0" borderId="158" xfId="0" applyFont="1" applyFill="1" applyBorder="1" applyAlignment="1">
      <alignment horizontal="center"/>
    </xf>
    <xf numFmtId="0" fontId="0" fillId="0" borderId="159" xfId="0" applyFont="1" applyFill="1" applyBorder="1" applyAlignment="1">
      <alignment/>
    </xf>
    <xf numFmtId="0" fontId="30" fillId="0" borderId="159" xfId="0" applyFont="1" applyFill="1" applyBorder="1" applyAlignment="1">
      <alignment/>
    </xf>
    <xf numFmtId="0" fontId="0" fillId="0" borderId="75" xfId="0" applyFont="1" applyFill="1" applyBorder="1" applyAlignment="1">
      <alignment wrapText="1"/>
    </xf>
    <xf numFmtId="0" fontId="2" fillId="0" borderId="86" xfId="0" applyFont="1" applyFill="1" applyBorder="1" applyAlignment="1">
      <alignment wrapText="1"/>
    </xf>
    <xf numFmtId="0" fontId="2" fillId="0" borderId="86" xfId="0" applyFont="1" applyFill="1" applyBorder="1" applyAlignment="1">
      <alignment horizontal="center" wrapText="1"/>
    </xf>
    <xf numFmtId="0" fontId="30" fillId="0" borderId="159" xfId="0" applyFont="1" applyBorder="1" applyAlignment="1">
      <alignment/>
    </xf>
    <xf numFmtId="0" fontId="2" fillId="0" borderId="144" xfId="0" applyFont="1" applyFill="1" applyBorder="1" applyAlignment="1">
      <alignment horizontal="center"/>
    </xf>
    <xf numFmtId="0" fontId="30" fillId="0" borderId="146" xfId="0" applyFont="1" applyFill="1" applyBorder="1" applyAlignment="1">
      <alignment horizontal="center"/>
    </xf>
    <xf numFmtId="0" fontId="30" fillId="0" borderId="147" xfId="0" applyFont="1" applyFill="1" applyBorder="1" applyAlignment="1">
      <alignment horizontal="center"/>
    </xf>
    <xf numFmtId="0" fontId="9" fillId="0" borderId="133" xfId="0" applyFont="1" applyBorder="1" applyAlignment="1">
      <alignment/>
    </xf>
    <xf numFmtId="0" fontId="9" fillId="0" borderId="0" xfId="0" applyFont="1" applyBorder="1" applyAlignment="1">
      <alignment horizontal="center"/>
    </xf>
    <xf numFmtId="2" fontId="9" fillId="0" borderId="0" xfId="0" applyNumberFormat="1" applyFont="1" applyBorder="1" applyAlignment="1">
      <alignment/>
    </xf>
    <xf numFmtId="0" fontId="9" fillId="0" borderId="0" xfId="0" applyFont="1" applyBorder="1" applyAlignment="1">
      <alignment/>
    </xf>
    <xf numFmtId="0" fontId="9" fillId="0" borderId="43" xfId="0" applyFont="1" applyBorder="1" applyAlignment="1">
      <alignment horizontal="center"/>
    </xf>
    <xf numFmtId="0" fontId="9" fillId="0" borderId="43" xfId="0" applyFont="1" applyBorder="1" applyAlignment="1">
      <alignment/>
    </xf>
    <xf numFmtId="0" fontId="9" fillId="0" borderId="0" xfId="0" applyFont="1" applyAlignment="1">
      <alignment/>
    </xf>
    <xf numFmtId="0" fontId="61" fillId="0" borderId="0" xfId="0" applyFont="1" applyAlignment="1">
      <alignment/>
    </xf>
    <xf numFmtId="0" fontId="0" fillId="0" borderId="99" xfId="0" applyFont="1" applyBorder="1" applyAlignment="1">
      <alignment wrapText="1"/>
    </xf>
    <xf numFmtId="0" fontId="2" fillId="0" borderId="100" xfId="0" applyFont="1" applyBorder="1" applyAlignment="1">
      <alignment wrapText="1"/>
    </xf>
    <xf numFmtId="0" fontId="2" fillId="0" borderId="0" xfId="0" applyFont="1" applyBorder="1" applyAlignment="1">
      <alignment wrapText="1"/>
    </xf>
    <xf numFmtId="0" fontId="11" fillId="0" borderId="49" xfId="0" applyFont="1" applyBorder="1" applyAlignment="1">
      <alignment wrapText="1"/>
    </xf>
    <xf numFmtId="0" fontId="9" fillId="0" borderId="44" xfId="0" applyFont="1" applyBorder="1" applyAlignment="1">
      <alignment wrapText="1"/>
    </xf>
    <xf numFmtId="170" fontId="9" fillId="0" borderId="0" xfId="0" applyNumberFormat="1" applyFont="1" applyBorder="1" applyAlignment="1">
      <alignment horizontal="right"/>
    </xf>
    <xf numFmtId="170" fontId="9" fillId="0" borderId="16" xfId="0" applyNumberFormat="1" applyFont="1" applyBorder="1" applyAlignment="1">
      <alignment horizontal="right"/>
    </xf>
    <xf numFmtId="0" fontId="9" fillId="0" borderId="49" xfId="0" applyFont="1" applyFill="1" applyBorder="1" applyAlignment="1">
      <alignment wrapText="1"/>
    </xf>
    <xf numFmtId="0" fontId="9" fillId="0" borderId="44" xfId="0" applyFont="1" applyFill="1" applyBorder="1" applyAlignment="1">
      <alignment wrapText="1"/>
    </xf>
    <xf numFmtId="184" fontId="9" fillId="0" borderId="0" xfId="0" applyNumberFormat="1" applyFont="1" applyFill="1" applyBorder="1" applyAlignment="1">
      <alignment wrapText="1"/>
    </xf>
    <xf numFmtId="184" fontId="9" fillId="0" borderId="16" xfId="0" applyNumberFormat="1" applyFont="1" applyFill="1" applyBorder="1" applyAlignment="1">
      <alignment wrapText="1"/>
    </xf>
    <xf numFmtId="0" fontId="11" fillId="0" borderId="49" xfId="0" applyFont="1" applyFill="1" applyBorder="1" applyAlignment="1">
      <alignment wrapText="1"/>
    </xf>
    <xf numFmtId="0" fontId="9" fillId="0" borderId="0" xfId="0" applyFont="1" applyFill="1" applyBorder="1" applyAlignment="1">
      <alignment/>
    </xf>
    <xf numFmtId="0" fontId="9" fillId="0" borderId="16" xfId="0" applyFont="1" applyFill="1" applyBorder="1" applyAlignment="1">
      <alignment/>
    </xf>
    <xf numFmtId="0" fontId="11" fillId="0" borderId="51" xfId="0" applyFont="1" applyFill="1" applyBorder="1" applyAlignment="1">
      <alignment wrapText="1"/>
    </xf>
    <xf numFmtId="0" fontId="9" fillId="0" borderId="50" xfId="0" applyFont="1" applyFill="1" applyBorder="1" applyAlignment="1">
      <alignment wrapText="1"/>
    </xf>
    <xf numFmtId="0" fontId="9" fillId="0" borderId="31" xfId="0" applyFont="1" applyFill="1" applyBorder="1" applyAlignment="1">
      <alignment/>
    </xf>
    <xf numFmtId="0" fontId="9" fillId="0" borderId="11" xfId="0" applyFont="1" applyFill="1" applyBorder="1" applyAlignment="1">
      <alignment/>
    </xf>
    <xf numFmtId="0" fontId="0" fillId="33" borderId="49" xfId="0" applyFont="1" applyFill="1" applyBorder="1" applyAlignment="1">
      <alignment wrapText="1"/>
    </xf>
    <xf numFmtId="0" fontId="2" fillId="33" borderId="44" xfId="0" applyFont="1" applyFill="1" applyBorder="1" applyAlignment="1">
      <alignment wrapText="1"/>
    </xf>
    <xf numFmtId="0" fontId="30" fillId="0" borderId="0" xfId="0" applyFont="1" applyBorder="1" applyAlignment="1">
      <alignment/>
    </xf>
    <xf numFmtId="182" fontId="2" fillId="0" borderId="46" xfId="0" applyNumberFormat="1" applyFont="1" applyBorder="1" applyAlignment="1">
      <alignment horizontal="center" wrapText="1"/>
    </xf>
    <xf numFmtId="0" fontId="51" fillId="32" borderId="71" xfId="46" applyFont="1" applyFill="1" applyBorder="1" applyAlignment="1" applyProtection="1">
      <alignment horizontal="left" indent="2"/>
      <protection/>
    </xf>
    <xf numFmtId="0" fontId="0" fillId="0" borderId="0" xfId="0" applyFont="1" applyAlignment="1">
      <alignment horizontal="left" wrapText="1"/>
    </xf>
    <xf numFmtId="0" fontId="7" fillId="32" borderId="0" xfId="0" applyFont="1" applyFill="1" applyAlignment="1">
      <alignment horizontal="center"/>
    </xf>
    <xf numFmtId="0" fontId="7" fillId="0" borderId="0" xfId="0" applyFont="1" applyFill="1" applyBorder="1" applyAlignment="1">
      <alignment horizontal="center"/>
    </xf>
    <xf numFmtId="0" fontId="5" fillId="0" borderId="0" xfId="0" applyFont="1" applyAlignment="1">
      <alignment horizontal="center"/>
    </xf>
    <xf numFmtId="0" fontId="1" fillId="0" borderId="0" xfId="0" applyFont="1" applyAlignment="1">
      <alignment horizontal="center"/>
    </xf>
    <xf numFmtId="0" fontId="7" fillId="0" borderId="32" xfId="0" applyFont="1" applyBorder="1" applyAlignment="1">
      <alignment horizontal="center" wrapText="1"/>
    </xf>
    <xf numFmtId="0" fontId="7" fillId="0" borderId="28" xfId="0" applyFont="1" applyBorder="1" applyAlignment="1">
      <alignment horizontal="center" wrapText="1"/>
    </xf>
    <xf numFmtId="0" fontId="2" fillId="0" borderId="34" xfId="0" applyFont="1" applyBorder="1" applyAlignment="1">
      <alignment horizontal="left" wrapText="1"/>
    </xf>
    <xf numFmtId="0" fontId="2" fillId="0" borderId="31" xfId="0" applyFont="1" applyBorder="1" applyAlignment="1">
      <alignment horizontal="left" wrapText="1"/>
    </xf>
    <xf numFmtId="0" fontId="2" fillId="0" borderId="40" xfId="0" applyFont="1" applyBorder="1" applyAlignment="1">
      <alignment horizontal="left" wrapText="1"/>
    </xf>
    <xf numFmtId="0" fontId="2" fillId="0" borderId="0" xfId="0" applyFont="1" applyBorder="1" applyAlignment="1">
      <alignment horizontal="left" wrapText="1"/>
    </xf>
    <xf numFmtId="0" fontId="7" fillId="0" borderId="0" xfId="0" applyFont="1" applyAlignment="1">
      <alignment horizontal="center"/>
    </xf>
    <xf numFmtId="0" fontId="2" fillId="0" borderId="32" xfId="0" applyFont="1" applyBorder="1" applyAlignment="1">
      <alignment horizontal="left" wrapText="1"/>
    </xf>
    <xf numFmtId="0" fontId="2" fillId="0" borderId="28" xfId="0" applyFont="1" applyBorder="1" applyAlignment="1">
      <alignment horizontal="left" wrapText="1"/>
    </xf>
    <xf numFmtId="0" fontId="0" fillId="0" borderId="0" xfId="0" applyFont="1" applyAlignment="1">
      <alignment wrapText="1"/>
    </xf>
    <xf numFmtId="0" fontId="7" fillId="32" borderId="29" xfId="0" applyFont="1" applyFill="1" applyBorder="1" applyAlignment="1">
      <alignment horizontal="left" wrapText="1"/>
    </xf>
    <xf numFmtId="0" fontId="7" fillId="32" borderId="0" xfId="0" applyFont="1" applyFill="1" applyAlignment="1">
      <alignment horizontal="left" wrapText="1"/>
    </xf>
    <xf numFmtId="0" fontId="0" fillId="0" borderId="71" xfId="57" applyFont="1" applyBorder="1" applyAlignment="1">
      <alignment vertical="center"/>
      <protection/>
    </xf>
    <xf numFmtId="0" fontId="0" fillId="0" borderId="41" xfId="57" applyFont="1" applyBorder="1" applyAlignment="1">
      <alignment vertical="center"/>
      <protection/>
    </xf>
    <xf numFmtId="0" fontId="0" fillId="0" borderId="20" xfId="57" applyFont="1" applyBorder="1" applyAlignment="1">
      <alignment wrapText="1"/>
      <protection/>
    </xf>
    <xf numFmtId="0" fontId="0" fillId="0" borderId="37" xfId="0" applyFont="1" applyBorder="1" applyAlignment="1">
      <alignment wrapText="1"/>
    </xf>
    <xf numFmtId="0" fontId="0" fillId="0" borderId="71" xfId="0" applyFont="1" applyBorder="1" applyAlignment="1">
      <alignment wrapText="1"/>
    </xf>
    <xf numFmtId="0" fontId="15" fillId="0" borderId="40" xfId="0" applyFont="1" applyBorder="1" applyAlignment="1">
      <alignment horizontal="center" wrapText="1"/>
    </xf>
    <xf numFmtId="0" fontId="0" fillId="0" borderId="16" xfId="0" applyFont="1" applyBorder="1" applyAlignment="1">
      <alignment horizontal="center" wrapText="1"/>
    </xf>
    <xf numFmtId="0" fontId="15" fillId="0" borderId="34" xfId="0" applyFont="1" applyBorder="1" applyAlignment="1">
      <alignment wrapText="1"/>
    </xf>
    <xf numFmtId="0" fontId="0" fillId="0" borderId="11" xfId="0" applyFont="1" applyBorder="1" applyAlignment="1">
      <alignment wrapText="1"/>
    </xf>
    <xf numFmtId="0" fontId="14" fillId="0" borderId="40" xfId="0" applyFont="1" applyBorder="1" applyAlignment="1">
      <alignment horizontal="center" wrapText="1"/>
    </xf>
    <xf numFmtId="0" fontId="14" fillId="0" borderId="16" xfId="0" applyFont="1" applyBorder="1" applyAlignment="1">
      <alignment horizontal="center" wrapText="1"/>
    </xf>
    <xf numFmtId="0" fontId="14" fillId="0" borderId="33" xfId="0" applyFont="1" applyBorder="1" applyAlignment="1">
      <alignment horizontal="center" wrapText="1"/>
    </xf>
    <xf numFmtId="0" fontId="14" fillId="0" borderId="35" xfId="0" applyFont="1" applyBorder="1" applyAlignment="1">
      <alignment horizontal="center" wrapText="1"/>
    </xf>
    <xf numFmtId="0" fontId="15" fillId="0" borderId="40" xfId="0" applyFont="1" applyBorder="1" applyAlignment="1">
      <alignment horizontal="center" vertical="justify" wrapText="1"/>
    </xf>
    <xf numFmtId="0" fontId="36" fillId="0" borderId="44" xfId="0" applyFont="1" applyBorder="1" applyAlignment="1">
      <alignment horizontal="center" vertical="center"/>
    </xf>
    <xf numFmtId="0" fontId="36" fillId="0" borderId="44" xfId="0" applyFont="1" applyFill="1" applyBorder="1" applyAlignment="1">
      <alignment horizontal="center" vertical="center"/>
    </xf>
    <xf numFmtId="0" fontId="2" fillId="0" borderId="57" xfId="0" applyFont="1" applyBorder="1" applyAlignment="1">
      <alignment horizontal="center"/>
    </xf>
    <xf numFmtId="0" fontId="2" fillId="0" borderId="48" xfId="0" applyFont="1" applyBorder="1" applyAlignment="1">
      <alignment horizontal="center"/>
    </xf>
    <xf numFmtId="0" fontId="11" fillId="0" borderId="34" xfId="0" applyFont="1" applyFill="1" applyBorder="1" applyAlignment="1">
      <alignment horizontal="left" wrapText="1"/>
    </xf>
    <xf numFmtId="0" fontId="11" fillId="0" borderId="11" xfId="0" applyFont="1" applyBorder="1" applyAlignment="1">
      <alignment/>
    </xf>
    <xf numFmtId="0" fontId="11" fillId="0" borderId="11" xfId="0" applyFont="1" applyFill="1" applyBorder="1" applyAlignment="1">
      <alignment horizontal="left" wrapText="1"/>
    </xf>
    <xf numFmtId="0" fontId="4" fillId="0" borderId="0" xfId="0" applyFont="1" applyAlignment="1">
      <alignment horizontal="center"/>
    </xf>
    <xf numFmtId="49" fontId="7" fillId="32" borderId="0" xfId="0" applyNumberFormat="1" applyFont="1" applyFill="1" applyBorder="1" applyAlignment="1">
      <alignment horizontal="center" vertical="center"/>
    </xf>
    <xf numFmtId="0" fontId="22" fillId="0" borderId="0" xfId="0" applyFont="1" applyBorder="1" applyAlignment="1">
      <alignment horizontal="center" vertical="top" wrapText="1"/>
    </xf>
    <xf numFmtId="0" fontId="9" fillId="32" borderId="32"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7" xfId="0" applyFont="1" applyBorder="1" applyAlignment="1">
      <alignment wrapText="1"/>
    </xf>
    <xf numFmtId="0" fontId="0" fillId="0" borderId="28" xfId="0" applyFont="1" applyBorder="1" applyAlignment="1">
      <alignment wrapText="1"/>
    </xf>
    <xf numFmtId="0" fontId="9" fillId="32" borderId="47" xfId="0" applyFont="1" applyFill="1" applyBorder="1" applyAlignment="1">
      <alignment horizontal="center" vertical="center" wrapText="1"/>
    </xf>
    <xf numFmtId="0" fontId="9" fillId="32" borderId="32" xfId="0" applyFont="1" applyFill="1" applyBorder="1" applyAlignment="1">
      <alignment horizontal="center" vertical="center"/>
    </xf>
    <xf numFmtId="0" fontId="9" fillId="32" borderId="47" xfId="0" applyFont="1" applyFill="1" applyBorder="1" applyAlignment="1">
      <alignment horizontal="center" vertical="center"/>
    </xf>
    <xf numFmtId="0" fontId="9" fillId="32" borderId="160" xfId="0" applyFont="1" applyFill="1" applyBorder="1" applyAlignment="1">
      <alignment horizontal="center" vertical="center"/>
    </xf>
    <xf numFmtId="0" fontId="0" fillId="0" borderId="15" xfId="0" applyFont="1" applyBorder="1" applyAlignment="1">
      <alignment horizontal="center" vertical="center"/>
    </xf>
    <xf numFmtId="0" fontId="9" fillId="32" borderId="161" xfId="0" applyFont="1" applyFill="1" applyBorder="1" applyAlignment="1">
      <alignment horizontal="center" vertical="center"/>
    </xf>
    <xf numFmtId="0" fontId="0" fillId="0" borderId="162" xfId="0" applyFont="1" applyBorder="1" applyAlignment="1">
      <alignment horizontal="center" vertical="center"/>
    </xf>
    <xf numFmtId="182" fontId="9" fillId="32" borderId="163" xfId="0" applyNumberFormat="1" applyFont="1" applyFill="1" applyBorder="1" applyAlignment="1">
      <alignment horizontal="center" vertical="center"/>
    </xf>
    <xf numFmtId="182" fontId="9" fillId="32" borderId="0" xfId="0" applyNumberFormat="1" applyFont="1" applyFill="1" applyBorder="1" applyAlignment="1">
      <alignment horizontal="center" vertical="center"/>
    </xf>
    <xf numFmtId="0" fontId="9" fillId="32" borderId="163" xfId="0" applyFont="1" applyFill="1" applyBorder="1" applyAlignment="1">
      <alignment horizontal="center" vertical="center"/>
    </xf>
    <xf numFmtId="0" fontId="9" fillId="32" borderId="0" xfId="0" applyFont="1" applyFill="1" applyBorder="1" applyAlignment="1">
      <alignment horizontal="center" vertical="center"/>
    </xf>
    <xf numFmtId="182" fontId="9" fillId="32" borderId="32" xfId="0" applyNumberFormat="1" applyFont="1" applyFill="1" applyBorder="1" applyAlignment="1">
      <alignment horizontal="center" vertical="center"/>
    </xf>
    <xf numFmtId="182" fontId="9" fillId="32" borderId="47" xfId="0" applyNumberFormat="1" applyFont="1" applyFill="1" applyBorder="1" applyAlignment="1">
      <alignment horizontal="center" vertical="center"/>
    </xf>
    <xf numFmtId="0" fontId="9" fillId="32" borderId="164" xfId="0" applyFont="1" applyFill="1" applyBorder="1" applyAlignment="1">
      <alignment horizontal="center" vertical="center"/>
    </xf>
    <xf numFmtId="0" fontId="9" fillId="32"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0" fillId="0" borderId="162" xfId="0" applyFont="1" applyBorder="1" applyAlignment="1">
      <alignment wrapText="1"/>
    </xf>
    <xf numFmtId="0" fontId="9" fillId="0" borderId="165" xfId="0" applyFont="1" applyBorder="1" applyAlignment="1">
      <alignment horizontal="center" vertical="top" wrapText="1"/>
    </xf>
    <xf numFmtId="0" fontId="9" fillId="0" borderId="31" xfId="0" applyFont="1" applyBorder="1" applyAlignment="1">
      <alignment horizontal="center" vertical="top" wrapText="1"/>
    </xf>
    <xf numFmtId="0" fontId="2" fillId="32" borderId="32" xfId="0" applyFont="1" applyFill="1" applyBorder="1" applyAlignment="1">
      <alignment horizontal="center" vertical="center"/>
    </xf>
    <xf numFmtId="0" fontId="2" fillId="32" borderId="47" xfId="0" applyFont="1" applyFill="1" applyBorder="1" applyAlignment="1">
      <alignment horizontal="center" vertical="center"/>
    </xf>
    <xf numFmtId="0" fontId="2" fillId="0" borderId="0" xfId="0" applyFont="1" applyAlignment="1">
      <alignment horizontal="left" wrapText="1"/>
    </xf>
    <xf numFmtId="0" fontId="2" fillId="0" borderId="0" xfId="0" applyFont="1" applyAlignment="1">
      <alignment wrapText="1"/>
    </xf>
    <xf numFmtId="0" fontId="11" fillId="0" borderId="0" xfId="0" applyFont="1" applyAlignment="1">
      <alignment horizontal="left" wrapText="1"/>
    </xf>
    <xf numFmtId="0" fontId="2" fillId="0" borderId="0" xfId="0" applyFont="1" applyAlignment="1">
      <alignment horizontal="justify" wrapText="1"/>
    </xf>
    <xf numFmtId="0" fontId="0" fillId="0" borderId="20" xfId="0" applyFont="1" applyBorder="1" applyAlignment="1">
      <alignment horizontal="center"/>
    </xf>
    <xf numFmtId="0" fontId="0" fillId="0" borderId="37" xfId="0" applyFont="1" applyBorder="1" applyAlignment="1">
      <alignment horizontal="center"/>
    </xf>
    <xf numFmtId="0" fontId="0" fillId="0" borderId="26" xfId="0" applyFont="1" applyBorder="1" applyAlignment="1">
      <alignment horizontal="center"/>
    </xf>
    <xf numFmtId="0" fontId="7" fillId="0" borderId="0" xfId="0" applyFont="1" applyAlignment="1">
      <alignment horizontal="justify" wrapText="1"/>
    </xf>
    <xf numFmtId="0" fontId="8" fillId="0" borderId="0" xfId="0" applyFont="1" applyAlignment="1">
      <alignment wrapText="1"/>
    </xf>
    <xf numFmtId="49" fontId="4" fillId="32" borderId="0" xfId="0" applyNumberFormat="1" applyFont="1" applyFill="1" applyBorder="1" applyAlignment="1">
      <alignment horizontal="center" vertical="center"/>
    </xf>
    <xf numFmtId="0" fontId="2" fillId="0" borderId="32" xfId="0" applyFont="1" applyBorder="1" applyAlignment="1">
      <alignment horizontal="center"/>
    </xf>
    <xf numFmtId="0" fontId="2" fillId="0" borderId="90" xfId="0" applyFont="1" applyBorder="1" applyAlignment="1">
      <alignment horizontal="center"/>
    </xf>
    <xf numFmtId="0" fontId="0" fillId="0" borderId="0" xfId="0" applyFont="1" applyAlignment="1">
      <alignment/>
    </xf>
    <xf numFmtId="0" fontId="0" fillId="0" borderId="31" xfId="0" applyFont="1" applyBorder="1" applyAlignment="1">
      <alignment/>
    </xf>
    <xf numFmtId="0" fontId="14" fillId="0" borderId="32" xfId="0" applyFont="1" applyBorder="1" applyAlignment="1">
      <alignment/>
    </xf>
    <xf numFmtId="0" fontId="14" fillId="0" borderId="47" xfId="0" applyFont="1" applyBorder="1" applyAlignment="1">
      <alignment/>
    </xf>
    <xf numFmtId="0" fontId="19" fillId="0" borderId="0" xfId="0" applyFont="1" applyAlignment="1">
      <alignment horizontal="left"/>
    </xf>
    <xf numFmtId="0" fontId="19" fillId="0" borderId="0" xfId="0" applyFont="1" applyAlignment="1">
      <alignment wrapText="1"/>
    </xf>
    <xf numFmtId="0" fontId="14" fillId="0" borderId="32" xfId="0" applyFont="1" applyBorder="1" applyAlignment="1">
      <alignment horizontal="center"/>
    </xf>
    <xf numFmtId="0" fontId="14" fillId="0" borderId="47" xfId="0" applyFont="1" applyBorder="1" applyAlignment="1">
      <alignment horizontal="center"/>
    </xf>
    <xf numFmtId="0" fontId="14" fillId="0" borderId="33" xfId="0" applyFont="1" applyBorder="1" applyAlignment="1">
      <alignment horizontal="center"/>
    </xf>
    <xf numFmtId="0" fontId="0" fillId="0" borderId="29" xfId="0" applyFont="1" applyBorder="1" applyAlignment="1">
      <alignment/>
    </xf>
    <xf numFmtId="0" fontId="14" fillId="0" borderId="166" xfId="0" applyFont="1" applyBorder="1" applyAlignment="1">
      <alignment/>
    </xf>
    <xf numFmtId="0" fontId="14" fillId="0" borderId="45" xfId="0" applyFont="1" applyBorder="1" applyAlignment="1">
      <alignment/>
    </xf>
    <xf numFmtId="0" fontId="14" fillId="0" borderId="0" xfId="0" applyFont="1" applyBorder="1" applyAlignment="1">
      <alignment/>
    </xf>
    <xf numFmtId="0" fontId="14" fillId="0" borderId="167" xfId="0" applyFont="1" applyBorder="1" applyAlignment="1">
      <alignment horizontal="center"/>
    </xf>
    <xf numFmtId="0" fontId="14" fillId="0" borderId="168" xfId="0" applyFont="1" applyBorder="1" applyAlignment="1">
      <alignment horizontal="center"/>
    </xf>
    <xf numFmtId="0" fontId="14" fillId="0" borderId="169" xfId="0" applyFont="1" applyBorder="1" applyAlignment="1">
      <alignment horizontal="center"/>
    </xf>
    <xf numFmtId="0" fontId="14" fillId="0" borderId="170" xfId="0" applyFont="1" applyBorder="1" applyAlignment="1">
      <alignment horizontal="center"/>
    </xf>
    <xf numFmtId="0" fontId="17" fillId="0" borderId="32" xfId="0" applyFont="1" applyBorder="1" applyAlignment="1">
      <alignment horizontal="center"/>
    </xf>
    <xf numFmtId="0" fontId="17" fillId="0" borderId="47" xfId="0" applyFont="1" applyBorder="1" applyAlignment="1">
      <alignment horizontal="center"/>
    </xf>
    <xf numFmtId="0" fontId="17" fillId="0" borderId="33" xfId="0" applyFont="1" applyBorder="1" applyAlignment="1">
      <alignment horizontal="center"/>
    </xf>
    <xf numFmtId="0" fontId="17" fillId="0" borderId="29" xfId="0" applyFont="1" applyBorder="1" applyAlignment="1">
      <alignment horizontal="center"/>
    </xf>
    <xf numFmtId="0" fontId="17" fillId="0" borderId="20" xfId="0" applyFont="1" applyBorder="1" applyAlignment="1">
      <alignment horizontal="center" wrapText="1"/>
    </xf>
    <xf numFmtId="0" fontId="17" fillId="0" borderId="37" xfId="0" applyFont="1" applyBorder="1" applyAlignment="1">
      <alignment horizontal="center" wrapText="1"/>
    </xf>
    <xf numFmtId="0" fontId="17" fillId="0" borderId="26" xfId="0" applyFont="1" applyBorder="1" applyAlignment="1">
      <alignment horizontal="center" wrapText="1"/>
    </xf>
    <xf numFmtId="0" fontId="15" fillId="0" borderId="40" xfId="0" applyFont="1" applyBorder="1" applyAlignment="1">
      <alignment horizontal="right"/>
    </xf>
    <xf numFmtId="0" fontId="15" fillId="0" borderId="0" xfId="0" applyFont="1" applyBorder="1" applyAlignment="1">
      <alignment horizontal="right"/>
    </xf>
    <xf numFmtId="0" fontId="15" fillId="0" borderId="166" xfId="0" applyFont="1" applyBorder="1" applyAlignment="1">
      <alignment horizontal="right"/>
    </xf>
    <xf numFmtId="0" fontId="15" fillId="0" borderId="45" xfId="0" applyFont="1" applyBorder="1" applyAlignment="1">
      <alignment horizontal="right"/>
    </xf>
    <xf numFmtId="0" fontId="17" fillId="0" borderId="29" xfId="0" applyFont="1" applyBorder="1" applyAlignment="1">
      <alignment/>
    </xf>
    <xf numFmtId="0" fontId="0" fillId="0" borderId="16" xfId="0" applyFont="1" applyBorder="1" applyAlignment="1">
      <alignment/>
    </xf>
    <xf numFmtId="0" fontId="17" fillId="0" borderId="20" xfId="0" applyFont="1" applyBorder="1" applyAlignment="1">
      <alignment horizontal="right"/>
    </xf>
    <xf numFmtId="0" fontId="17" fillId="0" borderId="26" xfId="0" applyFont="1" applyBorder="1" applyAlignment="1">
      <alignment horizontal="right"/>
    </xf>
    <xf numFmtId="0" fontId="17" fillId="0" borderId="111" xfId="0" applyFont="1" applyBorder="1" applyAlignment="1">
      <alignment horizontal="right"/>
    </xf>
    <xf numFmtId="0" fontId="17" fillId="0" borderId="171" xfId="0" applyFont="1" applyBorder="1" applyAlignment="1">
      <alignment horizontal="right"/>
    </xf>
    <xf numFmtId="0" fontId="16" fillId="0" borderId="20" xfId="0" applyFont="1" applyBorder="1" applyAlignment="1">
      <alignment horizontal="center" wrapText="1"/>
    </xf>
    <xf numFmtId="0" fontId="16" fillId="0" borderId="37" xfId="0" applyFont="1" applyBorder="1" applyAlignment="1">
      <alignment horizontal="center" wrapText="1"/>
    </xf>
    <xf numFmtId="0" fontId="16" fillId="0" borderId="26" xfId="0" applyFont="1" applyBorder="1" applyAlignment="1">
      <alignment horizontal="center" wrapText="1"/>
    </xf>
    <xf numFmtId="0" fontId="14" fillId="0" borderId="20" xfId="0" applyFont="1" applyBorder="1" applyAlignment="1">
      <alignment horizontal="center"/>
    </xf>
    <xf numFmtId="0" fontId="14" fillId="0" borderId="26" xfId="0" applyFont="1" applyBorder="1" applyAlignment="1">
      <alignment horizontal="center"/>
    </xf>
    <xf numFmtId="0" fontId="14" fillId="0" borderId="35" xfId="0" applyFont="1" applyBorder="1" applyAlignment="1">
      <alignment wrapText="1"/>
    </xf>
    <xf numFmtId="0" fontId="14" fillId="0" borderId="11" xfId="0" applyFont="1" applyBorder="1" applyAlignment="1">
      <alignment wrapText="1"/>
    </xf>
    <xf numFmtId="0" fontId="14" fillId="0" borderId="37" xfId="0" applyFont="1" applyBorder="1" applyAlignment="1">
      <alignment horizontal="center"/>
    </xf>
    <xf numFmtId="0" fontId="14" fillId="0" borderId="88" xfId="0" applyFont="1" applyBorder="1" applyAlignment="1">
      <alignment horizontal="center"/>
    </xf>
    <xf numFmtId="0" fontId="14" fillId="0" borderId="37" xfId="0" applyFont="1" applyBorder="1" applyAlignment="1">
      <alignment wrapText="1"/>
    </xf>
    <xf numFmtId="0" fontId="14" fillId="0" borderId="26" xfId="0" applyFont="1" applyBorder="1" applyAlignment="1">
      <alignment wrapText="1"/>
    </xf>
    <xf numFmtId="0" fontId="2" fillId="0" borderId="32" xfId="0" applyFont="1" applyBorder="1" applyAlignment="1">
      <alignment horizontal="justify" wrapText="1"/>
    </xf>
    <xf numFmtId="0" fontId="2" fillId="0" borderId="47" xfId="0" applyFont="1" applyBorder="1" applyAlignment="1">
      <alignment horizontal="justify" wrapText="1"/>
    </xf>
    <xf numFmtId="0" fontId="2" fillId="0" borderId="32" xfId="0" applyFont="1" applyBorder="1" applyAlignment="1">
      <alignment vertical="top"/>
    </xf>
    <xf numFmtId="0" fontId="2" fillId="0" borderId="47" xfId="0" applyFont="1" applyBorder="1" applyAlignment="1">
      <alignment vertical="top"/>
    </xf>
    <xf numFmtId="0" fontId="2" fillId="0" borderId="28" xfId="0" applyFont="1" applyBorder="1" applyAlignment="1">
      <alignment vertical="top"/>
    </xf>
    <xf numFmtId="0" fontId="13" fillId="0" borderId="32" xfId="0" applyFont="1" applyBorder="1" applyAlignment="1">
      <alignment horizontal="justify"/>
    </xf>
    <xf numFmtId="0" fontId="13" fillId="0" borderId="47" xfId="0" applyFont="1" applyBorder="1" applyAlignment="1">
      <alignment horizontal="justify"/>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2" fillId="0" borderId="34" xfId="0" applyFont="1" applyBorder="1" applyAlignment="1">
      <alignment horizontal="justify" vertical="top"/>
    </xf>
    <xf numFmtId="0" fontId="2" fillId="0" borderId="31" xfId="0" applyFont="1" applyBorder="1" applyAlignment="1">
      <alignment horizontal="justify" vertical="top"/>
    </xf>
    <xf numFmtId="17" fontId="2" fillId="33" borderId="35" xfId="0" applyNumberFormat="1" applyFont="1" applyFill="1" applyBorder="1" applyAlignment="1">
      <alignment horizontal="center" vertical="justify" wrapText="1"/>
    </xf>
    <xf numFmtId="0" fontId="0" fillId="0" borderId="61" xfId="0" applyBorder="1" applyAlignment="1">
      <alignment/>
    </xf>
    <xf numFmtId="0" fontId="11" fillId="0" borderId="50" xfId="0" applyFont="1" applyFill="1" applyBorder="1" applyAlignment="1">
      <alignment horizontal="left"/>
    </xf>
    <xf numFmtId="0" fontId="4" fillId="0" borderId="60" xfId="0" applyFont="1" applyFill="1" applyBorder="1" applyAlignment="1">
      <alignment horizontal="center" vertical="justify" wrapText="1"/>
    </xf>
    <xf numFmtId="0" fontId="4" fillId="0" borderId="43" xfId="0" applyFont="1" applyFill="1" applyBorder="1" applyAlignment="1">
      <alignment horizontal="center" vertical="justify" wrapText="1"/>
    </xf>
    <xf numFmtId="49" fontId="1" fillId="32" borderId="0" xfId="0" applyNumberFormat="1" applyFont="1" applyFill="1" applyBorder="1" applyAlignment="1">
      <alignment horizontal="center" vertical="center"/>
    </xf>
    <xf numFmtId="0" fontId="1" fillId="0" borderId="33" xfId="0" applyFont="1" applyFill="1" applyBorder="1" applyAlignment="1">
      <alignment horizontal="center" vertical="justify" wrapText="1"/>
    </xf>
    <xf numFmtId="0" fontId="1" fillId="0" borderId="29" xfId="0" applyFont="1" applyFill="1" applyBorder="1" applyAlignment="1">
      <alignment horizontal="center" vertical="justify" wrapText="1"/>
    </xf>
    <xf numFmtId="0" fontId="11" fillId="0" borderId="44" xfId="0" applyFont="1" applyFill="1" applyBorder="1" applyAlignment="1">
      <alignment horizontal="left"/>
    </xf>
    <xf numFmtId="0" fontId="0" fillId="0" borderId="0" xfId="0" applyFont="1" applyFill="1" applyBorder="1" applyAlignment="1">
      <alignment horizontal="center"/>
    </xf>
    <xf numFmtId="0" fontId="53" fillId="0" borderId="0" xfId="47" applyFont="1" applyAlignment="1" applyProtection="1">
      <alignment horizontal="left"/>
      <protection/>
    </xf>
    <xf numFmtId="0" fontId="10" fillId="0" borderId="32" xfId="0" applyFont="1" applyBorder="1" applyAlignment="1">
      <alignment horizontal="center" vertical="top" wrapText="1"/>
    </xf>
    <xf numFmtId="0" fontId="10" fillId="0" borderId="28" xfId="0" applyFont="1" applyBorder="1" applyAlignment="1">
      <alignment horizontal="center" vertical="top" wrapText="1"/>
    </xf>
    <xf numFmtId="0" fontId="10" fillId="0" borderId="27" xfId="0" applyFont="1" applyBorder="1" applyAlignment="1">
      <alignment horizontal="center" vertical="top" wrapText="1"/>
    </xf>
    <xf numFmtId="0" fontId="15" fillId="0" borderId="86" xfId="57" applyFont="1" applyBorder="1" applyAlignment="1">
      <alignment vertical="top" wrapText="1"/>
      <protection/>
    </xf>
    <xf numFmtId="0" fontId="15" fillId="0" borderId="85" xfId="57" applyFont="1" applyBorder="1" applyAlignment="1">
      <alignment vertical="top" wrapText="1"/>
      <protection/>
    </xf>
    <xf numFmtId="0" fontId="24" fillId="0" borderId="37" xfId="57" applyFont="1" applyBorder="1" applyAlignment="1">
      <alignment/>
      <protection/>
    </xf>
    <xf numFmtId="0" fontId="24" fillId="0" borderId="26" xfId="57" applyFont="1" applyBorder="1" applyAlignment="1">
      <alignment/>
      <protection/>
    </xf>
    <xf numFmtId="0" fontId="15" fillId="0" borderId="82" xfId="57" applyFont="1" applyBorder="1" applyAlignment="1">
      <alignment vertical="top" wrapText="1"/>
      <protection/>
    </xf>
    <xf numFmtId="0" fontId="0" fillId="0" borderId="86" xfId="57" applyFont="1" applyBorder="1" applyAlignment="1">
      <alignment vertical="top" wrapText="1"/>
      <protection/>
    </xf>
    <xf numFmtId="0" fontId="0" fillId="0" borderId="82" xfId="57" applyFont="1" applyBorder="1" applyAlignment="1">
      <alignment vertical="top" wrapText="1"/>
      <protection/>
    </xf>
    <xf numFmtId="0" fontId="0" fillId="0" borderId="85" xfId="57" applyFont="1" applyBorder="1" applyAlignment="1">
      <alignment vertical="top" wrapText="1"/>
      <protection/>
    </xf>
    <xf numFmtId="0" fontId="14" fillId="0" borderId="86" xfId="57" applyFont="1" applyBorder="1" applyAlignment="1">
      <alignment vertical="top" wrapText="1"/>
      <protection/>
    </xf>
    <xf numFmtId="0" fontId="14" fillId="0" borderId="82" xfId="57" applyFont="1" applyBorder="1" applyAlignment="1">
      <alignment vertical="top" wrapText="1"/>
      <protection/>
    </xf>
    <xf numFmtId="0" fontId="14" fillId="0" borderId="172" xfId="57" applyFont="1" applyBorder="1" applyAlignment="1">
      <alignment vertical="top" wrapText="1"/>
      <protection/>
    </xf>
    <xf numFmtId="0" fontId="14" fillId="0" borderId="115" xfId="57" applyFont="1" applyBorder="1" applyAlignment="1">
      <alignment vertical="top" wrapText="1"/>
      <protection/>
    </xf>
    <xf numFmtId="0" fontId="15" fillId="0" borderId="173" xfId="57" applyFont="1" applyBorder="1" applyAlignment="1">
      <alignment vertical="top" wrapText="1"/>
      <protection/>
    </xf>
    <xf numFmtId="0" fontId="15" fillId="0" borderId="170" xfId="57" applyFont="1" applyBorder="1" applyAlignment="1">
      <alignment vertical="top" wrapText="1"/>
      <protection/>
    </xf>
    <xf numFmtId="0" fontId="14" fillId="0" borderId="174" xfId="57" applyFont="1" applyBorder="1" applyAlignment="1">
      <alignment vertical="top" wrapText="1"/>
      <protection/>
    </xf>
    <xf numFmtId="0" fontId="14" fillId="0" borderId="45" xfId="57" applyFont="1" applyBorder="1" applyAlignment="1">
      <alignment vertical="top" wrapText="1"/>
      <protection/>
    </xf>
    <xf numFmtId="0" fontId="14" fillId="0" borderId="85" xfId="57" applyFont="1" applyBorder="1" applyAlignment="1">
      <alignment vertical="top" wrapText="1"/>
      <protection/>
    </xf>
    <xf numFmtId="0" fontId="15" fillId="0" borderId="86" xfId="57" applyFont="1" applyBorder="1" applyAlignment="1">
      <alignment horizontal="center" vertical="top" wrapText="1"/>
      <protection/>
    </xf>
    <xf numFmtId="0" fontId="15" fillId="0" borderId="85" xfId="57" applyFont="1" applyBorder="1" applyAlignment="1">
      <alignment horizontal="center" vertical="top" wrapText="1"/>
      <protection/>
    </xf>
    <xf numFmtId="0" fontId="24" fillId="0" borderId="37" xfId="57" applyFont="1" applyBorder="1" applyAlignment="1">
      <alignment horizontal="right"/>
      <protection/>
    </xf>
    <xf numFmtId="0" fontId="24" fillId="0" borderId="26" xfId="57" applyFont="1" applyBorder="1" applyAlignment="1">
      <alignment horizontal="right"/>
      <protection/>
    </xf>
    <xf numFmtId="0" fontId="15" fillId="0" borderId="82" xfId="57" applyFont="1" applyBorder="1" applyAlignment="1">
      <alignment horizontal="center" vertical="top" wrapText="1"/>
      <protection/>
    </xf>
    <xf numFmtId="0" fontId="15" fillId="0" borderId="86" xfId="57" applyFont="1" applyBorder="1" applyAlignment="1">
      <alignment horizontal="justify" vertical="top" wrapText="1"/>
      <protection/>
    </xf>
    <xf numFmtId="0" fontId="15" fillId="0" borderId="85" xfId="57" applyFont="1" applyBorder="1" applyAlignment="1">
      <alignment horizontal="justify" vertical="top" wrapText="1"/>
      <protection/>
    </xf>
    <xf numFmtId="0" fontId="14" fillId="0" borderId="86" xfId="57" applyFont="1" applyBorder="1" applyAlignment="1">
      <alignment horizontal="center" vertical="top" wrapText="1"/>
      <protection/>
    </xf>
    <xf numFmtId="0" fontId="14" fillId="0" borderId="82" xfId="57" applyFont="1" applyBorder="1" applyAlignment="1">
      <alignment horizontal="center" vertical="top" wrapText="1"/>
      <protection/>
    </xf>
    <xf numFmtId="0" fontId="14" fillId="0" borderId="172" xfId="57" applyFont="1" applyBorder="1" applyAlignment="1">
      <alignment horizontal="left" vertical="top" wrapText="1" indent="11"/>
      <protection/>
    </xf>
    <xf numFmtId="0" fontId="14" fillId="0" borderId="115" xfId="57" applyFont="1" applyBorder="1" applyAlignment="1">
      <alignment horizontal="left" vertical="top" wrapText="1" indent="11"/>
      <protection/>
    </xf>
    <xf numFmtId="0" fontId="15" fillId="0" borderId="82" xfId="57" applyFont="1" applyBorder="1" applyAlignment="1">
      <alignment horizontal="justify" vertical="top" wrapText="1"/>
      <protection/>
    </xf>
    <xf numFmtId="0" fontId="14" fillId="0" borderId="174" xfId="57" applyFont="1" applyBorder="1" applyAlignment="1">
      <alignment horizontal="left" vertical="top" wrapText="1" indent="11"/>
      <protection/>
    </xf>
    <xf numFmtId="0" fontId="14" fillId="0" borderId="45" xfId="57" applyFont="1" applyBorder="1" applyAlignment="1">
      <alignment horizontal="left" vertical="top" wrapText="1" indent="11"/>
      <protection/>
    </xf>
    <xf numFmtId="0" fontId="14" fillId="0" borderId="86" xfId="57" applyFont="1" applyBorder="1" applyAlignment="1">
      <alignment horizontal="left" vertical="top" wrapText="1" indent="8"/>
      <protection/>
    </xf>
    <xf numFmtId="0" fontId="14" fillId="0" borderId="85" xfId="57" applyFont="1" applyBorder="1" applyAlignment="1">
      <alignment horizontal="left" vertical="top" wrapText="1" indent="8"/>
      <protection/>
    </xf>
    <xf numFmtId="0" fontId="40" fillId="0" borderId="20" xfId="57" applyFont="1" applyBorder="1" applyAlignment="1">
      <alignment horizontal="right"/>
      <protection/>
    </xf>
    <xf numFmtId="0" fontId="40" fillId="0" borderId="26" xfId="57" applyFont="1" applyBorder="1" applyAlignment="1">
      <alignment horizontal="right"/>
      <protection/>
    </xf>
    <xf numFmtId="0" fontId="14" fillId="0" borderId="20" xfId="57" applyFont="1" applyBorder="1" applyAlignment="1">
      <alignment horizontal="right"/>
      <protection/>
    </xf>
    <xf numFmtId="0" fontId="14" fillId="0" borderId="26" xfId="57" applyFont="1" applyBorder="1" applyAlignment="1">
      <alignment horizontal="right"/>
      <protection/>
    </xf>
    <xf numFmtId="0" fontId="40" fillId="0" borderId="37" xfId="57" applyFont="1" applyBorder="1" applyAlignment="1">
      <alignment horizontal="right"/>
      <protection/>
    </xf>
    <xf numFmtId="0" fontId="4" fillId="0" borderId="0" xfId="57" applyFont="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rmal 3" xfId="58"/>
    <cellStyle name="Normal 7" xfId="59"/>
    <cellStyle name="Normal_Hoja1" xfId="60"/>
    <cellStyle name="Notas" xfId="61"/>
    <cellStyle name="Percent" xfId="62"/>
    <cellStyle name="Porcentual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3</xdr:row>
      <xdr:rowOff>171450</xdr:rowOff>
    </xdr:from>
    <xdr:to>
      <xdr:col>1</xdr:col>
      <xdr:colOff>2352675</xdr:colOff>
      <xdr:row>7</xdr:row>
      <xdr:rowOff>9525</xdr:rowOff>
    </xdr:to>
    <xdr:pic>
      <xdr:nvPicPr>
        <xdr:cNvPr id="1" name="Picture 1" descr="LOGO ACYS"/>
        <xdr:cNvPicPr preferRelativeResize="1">
          <a:picLocks noChangeAspect="1"/>
        </xdr:cNvPicPr>
      </xdr:nvPicPr>
      <xdr:blipFill>
        <a:blip r:embed="rId1"/>
        <a:stretch>
          <a:fillRect/>
        </a:stretch>
      </xdr:blipFill>
      <xdr:spPr>
        <a:xfrm>
          <a:off x="2276475" y="971550"/>
          <a:ext cx="82867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STOS\PROPUESTA%20VALORES%20SANATORIO%20ARGENTINO%20-%20AGOSTO%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NAT.ARGENTIN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B1:C54"/>
  <sheetViews>
    <sheetView zoomScale="85" zoomScaleNormal="85" zoomScalePageLayoutView="0" workbookViewId="0" topLeftCell="A1">
      <selection activeCell="B19" sqref="B19"/>
    </sheetView>
  </sheetViews>
  <sheetFormatPr defaultColWidth="11.421875" defaultRowHeight="12.75"/>
  <cols>
    <col min="1" max="1" width="11.421875" style="929" customWidth="1"/>
    <col min="2" max="2" width="104.00390625" style="929" customWidth="1"/>
    <col min="3" max="16384" width="11.421875" style="929" customWidth="1"/>
  </cols>
  <sheetData>
    <row r="1" ht="25.5" customHeight="1">
      <c r="B1" s="928" t="s">
        <v>3957</v>
      </c>
    </row>
    <row r="2" spans="2:3" ht="18" customHeight="1">
      <c r="B2" s="930" t="s">
        <v>1664</v>
      </c>
      <c r="C2" s="931"/>
    </row>
    <row r="3" ht="19.5" customHeight="1">
      <c r="B3" s="930" t="s">
        <v>5378</v>
      </c>
    </row>
    <row r="4" ht="21" customHeight="1">
      <c r="B4" s="930"/>
    </row>
    <row r="5" ht="15.75">
      <c r="B5" s="930"/>
    </row>
    <row r="6" ht="15.75">
      <c r="B6" s="930"/>
    </row>
    <row r="7" ht="15.75">
      <c r="B7" s="932" t="s">
        <v>3858</v>
      </c>
    </row>
    <row r="8" ht="15.75">
      <c r="B8" s="932" t="s">
        <v>3859</v>
      </c>
    </row>
    <row r="9" ht="15.75">
      <c r="B9" s="933" t="s">
        <v>3860</v>
      </c>
    </row>
    <row r="10" ht="15.75">
      <c r="B10" s="934" t="s">
        <v>2261</v>
      </c>
    </row>
    <row r="11" ht="15.75">
      <c r="B11" s="934" t="s">
        <v>2262</v>
      </c>
    </row>
    <row r="12" ht="15.75">
      <c r="B12" s="934" t="s">
        <v>443</v>
      </c>
    </row>
    <row r="13" ht="15.75">
      <c r="B13" s="934" t="s">
        <v>444</v>
      </c>
    </row>
    <row r="14" ht="15.75">
      <c r="B14" s="934" t="s">
        <v>445</v>
      </c>
    </row>
    <row r="15" ht="15.75">
      <c r="B15" s="934" t="s">
        <v>446</v>
      </c>
    </row>
    <row r="16" ht="15.75">
      <c r="B16" s="934" t="s">
        <v>447</v>
      </c>
    </row>
    <row r="17" ht="15.75">
      <c r="B17" s="935" t="s">
        <v>448</v>
      </c>
    </row>
    <row r="18" ht="15.75">
      <c r="B18" s="935" t="s">
        <v>449</v>
      </c>
    </row>
    <row r="19" ht="15.75">
      <c r="B19" s="935" t="s">
        <v>450</v>
      </c>
    </row>
    <row r="20" ht="15.75">
      <c r="B20" s="935" t="s">
        <v>451</v>
      </c>
    </row>
    <row r="21" ht="15.75">
      <c r="B21" s="935" t="s">
        <v>452</v>
      </c>
    </row>
    <row r="22" ht="15.75">
      <c r="B22" s="935" t="s">
        <v>453</v>
      </c>
    </row>
    <row r="23" ht="15.75">
      <c r="B23" s="935" t="s">
        <v>2391</v>
      </c>
    </row>
    <row r="24" ht="15.75">
      <c r="B24" s="935" t="s">
        <v>2392</v>
      </c>
    </row>
    <row r="25" ht="15.75">
      <c r="B25" s="935" t="s">
        <v>2393</v>
      </c>
    </row>
    <row r="26" ht="15.75">
      <c r="B26" s="935" t="s">
        <v>2394</v>
      </c>
    </row>
    <row r="27" ht="15.75">
      <c r="B27" s="935" t="s">
        <v>2395</v>
      </c>
    </row>
    <row r="28" ht="15.75">
      <c r="B28" s="935" t="s">
        <v>2396</v>
      </c>
    </row>
    <row r="29" ht="15.75">
      <c r="B29" s="934" t="s">
        <v>2398</v>
      </c>
    </row>
    <row r="30" ht="15.75">
      <c r="B30" s="934" t="s">
        <v>2399</v>
      </c>
    </row>
    <row r="31" ht="15.75">
      <c r="B31" s="934" t="s">
        <v>2401</v>
      </c>
    </row>
    <row r="32" ht="15.75">
      <c r="B32" s="1418" t="s">
        <v>5405</v>
      </c>
    </row>
    <row r="33" ht="18.75" customHeight="1">
      <c r="B33" s="933"/>
    </row>
    <row r="34" ht="18.75" customHeight="1">
      <c r="B34" s="933" t="s">
        <v>5423</v>
      </c>
    </row>
    <row r="35" ht="18.75" customHeight="1">
      <c r="B35" s="933" t="s">
        <v>5424</v>
      </c>
    </row>
    <row r="36" ht="18.75" customHeight="1">
      <c r="B36" s="933" t="s">
        <v>5425</v>
      </c>
    </row>
    <row r="37" ht="18.75" customHeight="1">
      <c r="B37" s="933" t="s">
        <v>5426</v>
      </c>
    </row>
    <row r="38" ht="18.75" customHeight="1">
      <c r="B38" s="933" t="s">
        <v>5406</v>
      </c>
    </row>
    <row r="39" ht="18.75" customHeight="1">
      <c r="B39" s="933" t="s">
        <v>5407</v>
      </c>
    </row>
    <row r="40" ht="18.75" customHeight="1">
      <c r="B40" s="933" t="s">
        <v>5408</v>
      </c>
    </row>
    <row r="41" ht="18.75" customHeight="1">
      <c r="B41" s="933" t="s">
        <v>5409</v>
      </c>
    </row>
    <row r="42" ht="18.75" customHeight="1">
      <c r="B42" s="933" t="s">
        <v>5410</v>
      </c>
    </row>
    <row r="43" ht="18.75" customHeight="1">
      <c r="B43" s="933" t="s">
        <v>5411</v>
      </c>
    </row>
    <row r="44" ht="18.75" customHeight="1">
      <c r="B44" s="933" t="s">
        <v>5412</v>
      </c>
    </row>
    <row r="45" ht="18.75" customHeight="1">
      <c r="B45" s="933" t="s">
        <v>5413</v>
      </c>
    </row>
    <row r="46" ht="15.75">
      <c r="B46" s="933" t="s">
        <v>5414</v>
      </c>
    </row>
    <row r="47" ht="15.75">
      <c r="B47" s="933" t="s">
        <v>5415</v>
      </c>
    </row>
    <row r="48" ht="15.75">
      <c r="B48" s="933" t="s">
        <v>5416</v>
      </c>
    </row>
    <row r="49" ht="15.75">
      <c r="B49" s="933" t="s">
        <v>5417</v>
      </c>
    </row>
    <row r="50" ht="15.75">
      <c r="B50" s="933" t="s">
        <v>5418</v>
      </c>
    </row>
    <row r="51" ht="15.75">
      <c r="B51" s="933" t="s">
        <v>5419</v>
      </c>
    </row>
    <row r="52" ht="15.75">
      <c r="B52" s="933" t="s">
        <v>5420</v>
      </c>
    </row>
    <row r="53" ht="15.75">
      <c r="B53" s="933" t="s">
        <v>5421</v>
      </c>
    </row>
    <row r="54" ht="16.5" thickBot="1">
      <c r="B54" s="1133" t="s">
        <v>5422</v>
      </c>
    </row>
  </sheetData>
  <sheetProtection password="C6B7" sheet="1"/>
  <hyperlinks>
    <hyperlink ref="B9" location="'VALORES GENERALES'!A1" display="1. VALORES GENERALES"/>
    <hyperlink ref="B37" location="CIR.CARDIOVASC.PERIFÉRICA!A1" display="3. ANEXO XVI  - VALORES CIRUGÍA CARDIOVASCULAR PERIFÉRICA"/>
    <hyperlink ref="B38" location="NEUROCIRUGIA!A1" display="4. ANEXO XVII - VALORES NEUROQUIRÚRGICOS"/>
    <hyperlink ref="B39" location="'CIRUGÍA GRAL. '!Área_de_impresión" display="8. VALORES CIRUGÍA GENERAL"/>
    <hyperlink ref="B43" location="'TRAUMATOLOGÍA '!Área_de_impresión" display="12 VALORES TRAUMATOLOGÍA"/>
    <hyperlink ref="B10" location="'VALORES GENERALES'!B4" display="1.1. ARANCELES"/>
    <hyperlink ref="B11" location="'VALORES GENERALES'!B31" display="1.2. ANEXO II - ÁREA CRÍTICA"/>
    <hyperlink ref="B12" location="'VALORES GENERALES'!B78" display="1.3. ANEXO III - MÓDULOS DE CARDIOCIRUGÍAS"/>
    <hyperlink ref="B29" location="'VALORES GENERALES'!B344" display="1.8.   ANEXO VIII - ANATOMÍA PATOLÓGICA"/>
    <hyperlink ref="B31" location="'VALORES GENERALES'!B402" display="1.10. ANEXO X - PSIQUIATRÍA"/>
    <hyperlink ref="B30" location="'VALORES GENERALES'!B379" display="1.9. ANEXO IX - MEDICINA RESPIRATORIA Y TISIONEUMONOLOGÍA"/>
    <hyperlink ref="B32" location="'VALORES GENERALES'!B396" display="1.11. ANEXO XIII - ALERGIA E INMUNOLOGÍA"/>
    <hyperlink ref="B15" location="'VALORES GENERALES'!B155" display="1.6. ANEXO VI - MÓDULOS DE PRÁCTICAS DE HEMOTERAPIA"/>
    <hyperlink ref="B16" location="'VALORES GENERALES'!B189" display="1.7. ANEXO VII - PRESTACIONES NO NOMENCLADAS Y ALTA COMPLEJIDAD"/>
    <hyperlink ref="B14" location="'VALORES GENERALES'!B146" display="1.5. ANEXO V - MÓDULOS ONCOLÓGICOS"/>
    <hyperlink ref="B40" location="'CIRUGÍA PEDIÁTRICA '!Área_de_impresión" display="9. VALORES CIRUGÍA PEDIÁTRICA"/>
    <hyperlink ref="B41" location="'DERMATOLOGÍA '!Área_de_impresión" display="10. VALORES DERMATOLOGÍA"/>
    <hyperlink ref="B42" location="'CIRUGÍA REPARADORA '!Área_de_impresión" display="11. VALORES CIRUGÍA REPARADORA"/>
    <hyperlink ref="B13" location="'VALORES GENERALES'!B106" display="1.4. ANEXO IV  - MÓDULOS DE HEMATOLOGÍA CLÍNICA "/>
    <hyperlink ref="B17" location="'VALORES GENERALES'!B192" display="1.7.1. ECOGRAFÍAS"/>
    <hyperlink ref="B18" location="'VALORES GENERALES'!B206" display="1.7.2. ACTO PUNCIÓN"/>
    <hyperlink ref="B19" location="'VALORES GENERALES'!B217" display="1.7.3. DOPPLER COLOR"/>
    <hyperlink ref="B21" location="'VALORES GENERALES'!B238" display="1.7.5. TOMOGRAFÍAS"/>
    <hyperlink ref="B20" location="'VALORES GENERALES'!B232" display="1.7.4. MAMOGRARÍAS"/>
    <hyperlink ref="B23" location="'VALORES GENERALES'!B265" display="1.7.7. NEUROLOGÍA"/>
    <hyperlink ref="B22" location="'VALORES GENERALES'!B259" display="1.7.6. DENSITOMETRÍA OSEA"/>
    <hyperlink ref="B25" location="'VALORES GENERALES'!B288" display="1.7.9. HEMODINAMIA"/>
    <hyperlink ref="B24" location="'VALORES GENERALES'!B276" display="1.7.8. RESONANCIA MAGNÉTICA NUCLEAR"/>
    <hyperlink ref="B27" location="'VALORES GENERALES'!B330" display="1.7.11. CÁMARA GAMMA"/>
    <hyperlink ref="B26" location="'VALORES GENERALES'!B322" display="1.7.10. RADIOLOGÍA"/>
    <hyperlink ref="B28" location="'VALORES GENERALES'!B337" display="1.7.12. CARDIOLOGÍA INFANTIL"/>
    <hyperlink ref="B44" location="NUTRICION!Área_de_impresión" display="13 VALORES NUTRICIÓN"/>
    <hyperlink ref="B45" location="ELECTROFISIOLOGIA!Área_de_impresión" display="14. VALORES ELECTROFISIOLOGIA"/>
    <hyperlink ref="B46" location="CIR.MAXILOFACIAL!Área_de_impresión" display="15. VALORES CIRUGIA MAXILOFACIAL"/>
    <hyperlink ref="B47" location="CIR.BARIATRICAS!Área_de_impresión" display="16. VALORES CIRUGIA BARIATRICA"/>
    <hyperlink ref="B48" location="FLEBOLOGIA!A1" display="14. ANEXO XXVII - VALORES CIRUGIA BARIATRICA"/>
    <hyperlink ref="B49" location="FONOAUDIOLOGIA!A1" display="16. VALORES FONOAUDIOLOGIA "/>
    <hyperlink ref="B50" location="PSICOLOGIA!A1" display="17. VALORES PSICOLOGIA "/>
    <hyperlink ref="B51" location="'TERAPIA FISICA'!A1" display="18. VALORES TERAPIA FISICA "/>
    <hyperlink ref="B52" location="INFECTOLOGIA!A1" display="19. VALORES INFECTOLOGIA "/>
    <hyperlink ref="B53" location="'TRATAMIENTO DE REPROCUCCION'!A1" display="20. VALORES TRATAMIENTO DE REPRODUCCION"/>
    <hyperlink ref="B54" location="'GINECOLOGIA '!A1" display="21. VALORES GINECOLOGIA "/>
    <hyperlink ref="B34" location="OFTALMOLOGIA!A1" display="3.VALORES OFTALMOLOGIA "/>
    <hyperlink ref="B35" location="O.R.L!A1" display="4. VALORES O.R.L."/>
    <hyperlink ref="B36" location="UROLOGIA!A1" display="5.VALORES UROLOGIA "/>
  </hyperlinks>
  <printOptions/>
  <pageMargins left="0.28" right="0.37" top="0.47" bottom="1" header="0" footer="0"/>
  <pageSetup horizontalDpi="600" verticalDpi="600" orientation="portrait" paperSize="5" r:id="rId2"/>
  <drawing r:id="rId1"/>
</worksheet>
</file>

<file path=xl/worksheets/sheet10.xml><?xml version="1.0" encoding="utf-8"?>
<worksheet xmlns="http://schemas.openxmlformats.org/spreadsheetml/2006/main" xmlns:r="http://schemas.openxmlformats.org/officeDocument/2006/relationships">
  <sheetPr>
    <tabColor indexed="46"/>
  </sheetPr>
  <dimension ref="A1:K76"/>
  <sheetViews>
    <sheetView zoomScale="75" zoomScaleNormal="75" workbookViewId="0" topLeftCell="A1">
      <selection activeCell="F7" sqref="F7"/>
    </sheetView>
  </sheetViews>
  <sheetFormatPr defaultColWidth="11.421875" defaultRowHeight="12.75"/>
  <cols>
    <col min="1" max="1" width="11.00390625" style="35" bestFit="1" customWidth="1"/>
    <col min="2" max="2" width="10.7109375" style="35" bestFit="1" customWidth="1"/>
    <col min="3" max="3" width="54.7109375" style="35" bestFit="1" customWidth="1"/>
    <col min="4" max="4" width="5.7109375" style="35" bestFit="1" customWidth="1"/>
    <col min="5" max="5" width="20.8515625" style="35" customWidth="1"/>
    <col min="6" max="6" width="16.57421875" style="35" customWidth="1"/>
    <col min="7" max="7" width="11.421875" style="35" customWidth="1"/>
    <col min="8" max="11" width="11.421875" style="35" hidden="1" customWidth="1"/>
    <col min="12" max="16384" width="11.421875" style="35" customWidth="1"/>
  </cols>
  <sheetData>
    <row r="1" spans="1:8" ht="18">
      <c r="A1" s="1494" t="s">
        <v>400</v>
      </c>
      <c r="B1" s="1494"/>
      <c r="C1" s="1494"/>
      <c r="D1" s="1494"/>
      <c r="E1" s="1494"/>
      <c r="F1" s="1494"/>
      <c r="G1" s="197"/>
      <c r="H1" s="197"/>
    </row>
    <row r="2" spans="1:8" ht="18">
      <c r="A2" s="195"/>
      <c r="B2" s="195"/>
      <c r="C2" s="195"/>
      <c r="D2" s="195"/>
      <c r="E2" s="195"/>
      <c r="F2" s="195"/>
      <c r="G2" s="197"/>
      <c r="H2" s="197"/>
    </row>
    <row r="3" spans="1:6" ht="23.25" customHeight="1">
      <c r="A3" s="1457" t="s">
        <v>1606</v>
      </c>
      <c r="B3" s="1457"/>
      <c r="C3" s="1457"/>
      <c r="D3" s="1457"/>
      <c r="E3" s="1457"/>
      <c r="F3" s="1457"/>
    </row>
    <row r="5" spans="1:11" ht="15">
      <c r="A5" s="1497"/>
      <c r="B5" s="1497"/>
      <c r="D5" s="60"/>
      <c r="E5" s="36" t="s">
        <v>2925</v>
      </c>
      <c r="F5" s="132">
        <v>5.2</v>
      </c>
      <c r="H5" s="36" t="s">
        <v>2925</v>
      </c>
      <c r="I5" s="908"/>
      <c r="J5" s="132">
        <v>1.5</v>
      </c>
      <c r="K5" s="205">
        <v>0.07</v>
      </c>
    </row>
    <row r="6" spans="1:10" ht="13.5" thickBot="1">
      <c r="A6" s="1498"/>
      <c r="B6" s="1498"/>
      <c r="D6" s="60"/>
      <c r="E6" s="131" t="s">
        <v>2924</v>
      </c>
      <c r="F6" s="132">
        <v>15.5</v>
      </c>
      <c r="H6" s="131" t="s">
        <v>2924</v>
      </c>
      <c r="I6" s="97"/>
      <c r="J6" s="132">
        <v>4.3</v>
      </c>
    </row>
    <row r="7" spans="1:6" ht="13.5" thickBot="1">
      <c r="A7" s="1495" t="s">
        <v>74</v>
      </c>
      <c r="B7" s="1496"/>
      <c r="C7" s="37"/>
      <c r="D7" s="61"/>
      <c r="E7" s="61"/>
      <c r="F7" s="61"/>
    </row>
    <row r="8" spans="1:6" ht="13.5" thickBot="1">
      <c r="A8" s="38" t="s">
        <v>75</v>
      </c>
      <c r="B8" s="39" t="s">
        <v>76</v>
      </c>
      <c r="C8" s="39" t="s">
        <v>77</v>
      </c>
      <c r="D8" s="39" t="s">
        <v>78</v>
      </c>
      <c r="E8" s="39" t="s">
        <v>79</v>
      </c>
      <c r="F8" s="39" t="s">
        <v>80</v>
      </c>
    </row>
    <row r="9" spans="1:6" ht="13.5" thickBot="1">
      <c r="A9" s="40">
        <v>320101</v>
      </c>
      <c r="B9" s="41">
        <v>130110</v>
      </c>
      <c r="C9" s="42" t="s">
        <v>81</v>
      </c>
      <c r="D9" s="1489">
        <v>1</v>
      </c>
      <c r="E9" s="43">
        <v>225</v>
      </c>
      <c r="F9" s="43">
        <v>120</v>
      </c>
    </row>
    <row r="10" spans="1:6" ht="13.5" thickBot="1">
      <c r="A10" s="40">
        <v>320102</v>
      </c>
      <c r="B10" s="41">
        <v>130105</v>
      </c>
      <c r="C10" s="42" t="s">
        <v>82</v>
      </c>
      <c r="D10" s="1490"/>
      <c r="E10" s="43">
        <v>225</v>
      </c>
      <c r="F10" s="43">
        <v>120</v>
      </c>
    </row>
    <row r="11" spans="1:6" ht="13.5" thickBot="1">
      <c r="A11" s="40">
        <v>320103</v>
      </c>
      <c r="B11" s="41">
        <v>130114</v>
      </c>
      <c r="C11" s="42" t="s">
        <v>83</v>
      </c>
      <c r="D11" s="1490"/>
      <c r="E11" s="43">
        <v>225</v>
      </c>
      <c r="F11" s="43">
        <v>0</v>
      </c>
    </row>
    <row r="12" spans="1:6" ht="51.75" thickBot="1">
      <c r="A12" s="40">
        <v>320105</v>
      </c>
      <c r="B12" s="41">
        <v>130106</v>
      </c>
      <c r="C12" s="44" t="s">
        <v>84</v>
      </c>
      <c r="D12" s="1491"/>
      <c r="E12" s="43">
        <v>225</v>
      </c>
      <c r="F12" s="43">
        <v>120</v>
      </c>
    </row>
    <row r="13" spans="1:6" ht="26.25" thickBot="1">
      <c r="A13" s="40">
        <v>320106</v>
      </c>
      <c r="B13" s="41">
        <v>130204</v>
      </c>
      <c r="C13" s="44" t="s">
        <v>85</v>
      </c>
      <c r="D13" s="1489">
        <v>2</v>
      </c>
      <c r="E13" s="43">
        <v>550</v>
      </c>
      <c r="F13" s="43">
        <v>180</v>
      </c>
    </row>
    <row r="14" spans="1:6" ht="26.25" thickBot="1">
      <c r="A14" s="40">
        <v>320107</v>
      </c>
      <c r="B14" s="41">
        <v>130204</v>
      </c>
      <c r="C14" s="44" t="s">
        <v>86</v>
      </c>
      <c r="D14" s="1490"/>
      <c r="E14" s="43">
        <v>550</v>
      </c>
      <c r="F14" s="43">
        <v>180</v>
      </c>
    </row>
    <row r="15" spans="1:6" ht="13.5" thickBot="1">
      <c r="A15" s="40">
        <v>320108</v>
      </c>
      <c r="B15" s="41">
        <v>130206</v>
      </c>
      <c r="C15" s="44" t="s">
        <v>87</v>
      </c>
      <c r="D15" s="1490"/>
      <c r="E15" s="43">
        <v>550</v>
      </c>
      <c r="F15" s="43">
        <v>180</v>
      </c>
    </row>
    <row r="16" spans="1:6" ht="13.5" thickBot="1">
      <c r="A16" s="40">
        <v>320109</v>
      </c>
      <c r="B16" s="41">
        <v>130113</v>
      </c>
      <c r="C16" s="44" t="s">
        <v>88</v>
      </c>
      <c r="D16" s="1491"/>
      <c r="E16" s="43">
        <v>550</v>
      </c>
      <c r="F16" s="43">
        <v>180</v>
      </c>
    </row>
    <row r="17" spans="1:6" ht="26.25" thickBot="1">
      <c r="A17" s="40">
        <v>320114</v>
      </c>
      <c r="B17" s="42"/>
      <c r="C17" s="44" t="s">
        <v>89</v>
      </c>
      <c r="D17" s="43">
        <v>2</v>
      </c>
      <c r="E17" s="43">
        <v>550</v>
      </c>
      <c r="F17" s="43">
        <v>180</v>
      </c>
    </row>
    <row r="18" spans="1:6" ht="13.5" thickBot="1">
      <c r="A18" s="40">
        <v>320201</v>
      </c>
      <c r="B18" s="41">
        <v>130110</v>
      </c>
      <c r="C18" s="44" t="s">
        <v>90</v>
      </c>
      <c r="D18" s="43">
        <v>1</v>
      </c>
      <c r="E18" s="43">
        <v>225</v>
      </c>
      <c r="F18" s="43">
        <v>120</v>
      </c>
    </row>
    <row r="19" spans="1:6" ht="26.25" thickBot="1">
      <c r="A19" s="40">
        <v>320202</v>
      </c>
      <c r="B19" s="41">
        <v>130204</v>
      </c>
      <c r="C19" s="44" t="s">
        <v>91</v>
      </c>
      <c r="D19" s="43">
        <v>2</v>
      </c>
      <c r="E19" s="43">
        <v>550</v>
      </c>
      <c r="F19" s="43">
        <v>180</v>
      </c>
    </row>
    <row r="20" spans="1:6" ht="13.5" thickBot="1">
      <c r="A20" s="40">
        <v>320306</v>
      </c>
      <c r="B20" s="42"/>
      <c r="C20" s="44" t="s">
        <v>2884</v>
      </c>
      <c r="D20" s="43">
        <v>3</v>
      </c>
      <c r="E20" s="43">
        <v>1100</v>
      </c>
      <c r="F20" s="43">
        <v>240</v>
      </c>
    </row>
    <row r="21" spans="1:6" ht="13.5" thickBot="1">
      <c r="A21" s="40">
        <v>320504</v>
      </c>
      <c r="B21" s="41">
        <v>31105</v>
      </c>
      <c r="C21" s="44" t="s">
        <v>92</v>
      </c>
      <c r="D21" s="43">
        <v>1</v>
      </c>
      <c r="E21" s="43">
        <v>225</v>
      </c>
      <c r="F21" s="43">
        <v>120</v>
      </c>
    </row>
    <row r="22" spans="1:6" ht="13.5" thickBot="1">
      <c r="A22" s="40">
        <v>320505</v>
      </c>
      <c r="B22" s="41">
        <v>130204</v>
      </c>
      <c r="C22" s="126" t="s">
        <v>3005</v>
      </c>
      <c r="D22" s="43">
        <v>2</v>
      </c>
      <c r="E22" s="43">
        <v>550</v>
      </c>
      <c r="F22" s="43">
        <v>120</v>
      </c>
    </row>
    <row r="23" spans="1:6" ht="13.5" thickBot="1">
      <c r="A23" s="40">
        <v>320903</v>
      </c>
      <c r="B23" s="42"/>
      <c r="C23" s="44" t="s">
        <v>93</v>
      </c>
      <c r="D23" s="43">
        <v>2</v>
      </c>
      <c r="E23" s="43">
        <v>550</v>
      </c>
      <c r="F23" s="43">
        <v>120</v>
      </c>
    </row>
    <row r="24" spans="1:6" ht="13.5" thickBot="1">
      <c r="A24" s="40">
        <v>320701</v>
      </c>
      <c r="B24" s="41">
        <v>31105</v>
      </c>
      <c r="C24" s="44" t="s">
        <v>94</v>
      </c>
      <c r="D24" s="43">
        <v>2</v>
      </c>
      <c r="E24" s="43">
        <v>550</v>
      </c>
      <c r="F24" s="43">
        <v>180</v>
      </c>
    </row>
    <row r="25" spans="1:6" ht="13.5" thickBot="1">
      <c r="A25" s="40">
        <v>321001</v>
      </c>
      <c r="B25" s="42"/>
      <c r="C25" s="44" t="s">
        <v>95</v>
      </c>
      <c r="D25" s="43">
        <v>1</v>
      </c>
      <c r="E25" s="43">
        <v>225</v>
      </c>
      <c r="F25" s="43">
        <v>120</v>
      </c>
    </row>
    <row r="26" spans="1:6" ht="13.5" thickBot="1">
      <c r="A26" s="40">
        <v>321002</v>
      </c>
      <c r="B26" s="41">
        <v>70615</v>
      </c>
      <c r="C26" s="44" t="s">
        <v>96</v>
      </c>
      <c r="D26" s="43">
        <v>2</v>
      </c>
      <c r="E26" s="43">
        <v>550</v>
      </c>
      <c r="F26" s="43">
        <v>120</v>
      </c>
    </row>
    <row r="27" spans="1:6" ht="13.5" thickBot="1">
      <c r="A27" s="40">
        <v>321005</v>
      </c>
      <c r="B27" s="41">
        <v>70607</v>
      </c>
      <c r="C27" s="44" t="s">
        <v>97</v>
      </c>
      <c r="D27" s="43">
        <v>3</v>
      </c>
      <c r="E27" s="43">
        <v>1100</v>
      </c>
      <c r="F27" s="43">
        <v>180</v>
      </c>
    </row>
    <row r="28" spans="1:6" ht="39" thickBot="1">
      <c r="A28" s="40">
        <v>321006</v>
      </c>
      <c r="B28" s="41">
        <v>70607</v>
      </c>
      <c r="C28" s="44" t="s">
        <v>98</v>
      </c>
      <c r="D28" s="43">
        <v>2</v>
      </c>
      <c r="E28" s="43">
        <v>550</v>
      </c>
      <c r="F28" s="43">
        <v>180</v>
      </c>
    </row>
    <row r="29" spans="1:6" ht="13.5" thickBot="1">
      <c r="A29" s="40">
        <v>321101</v>
      </c>
      <c r="B29" s="41">
        <v>90106</v>
      </c>
      <c r="C29" s="42" t="s">
        <v>2030</v>
      </c>
      <c r="D29" s="43">
        <v>1</v>
      </c>
      <c r="E29" s="43">
        <v>225</v>
      </c>
      <c r="F29" s="43">
        <v>120</v>
      </c>
    </row>
    <row r="30" spans="1:6" ht="13.5" thickBot="1">
      <c r="A30" s="40">
        <v>321302</v>
      </c>
      <c r="B30" s="41">
        <v>70615</v>
      </c>
      <c r="C30" s="42" t="s">
        <v>2031</v>
      </c>
      <c r="D30" s="43">
        <v>2</v>
      </c>
      <c r="E30" s="43">
        <v>550</v>
      </c>
      <c r="F30" s="43">
        <v>180</v>
      </c>
    </row>
    <row r="31" spans="1:6" ht="13.5" thickBot="1">
      <c r="A31" s="40">
        <v>321603</v>
      </c>
      <c r="B31" s="41">
        <v>80202</v>
      </c>
      <c r="C31" s="44" t="s">
        <v>2032</v>
      </c>
      <c r="D31" s="43">
        <v>7</v>
      </c>
      <c r="E31" s="43">
        <v>4000</v>
      </c>
      <c r="F31" s="43">
        <v>675</v>
      </c>
    </row>
    <row r="32" spans="1:6" ht="13.5" thickBot="1">
      <c r="A32" s="40">
        <v>322007</v>
      </c>
      <c r="B32" s="41">
        <v>80203</v>
      </c>
      <c r="C32" s="44" t="s">
        <v>2033</v>
      </c>
      <c r="D32" s="1489">
        <v>3</v>
      </c>
      <c r="E32" s="43">
        <v>1100</v>
      </c>
      <c r="F32" s="43">
        <v>240</v>
      </c>
    </row>
    <row r="33" spans="1:6" ht="26.25" thickBot="1">
      <c r="A33" s="40">
        <v>322008</v>
      </c>
      <c r="B33" s="41">
        <v>80203</v>
      </c>
      <c r="C33" s="44" t="s">
        <v>1608</v>
      </c>
      <c r="D33" s="1491"/>
      <c r="E33" s="43">
        <v>1100</v>
      </c>
      <c r="F33" s="43">
        <v>240</v>
      </c>
    </row>
    <row r="34" spans="1:6" ht="26.25" thickBot="1">
      <c r="A34" s="40">
        <v>322009</v>
      </c>
      <c r="B34" s="41">
        <v>80203</v>
      </c>
      <c r="C34" s="44" t="s">
        <v>1609</v>
      </c>
      <c r="D34" s="43">
        <v>4</v>
      </c>
      <c r="E34" s="43">
        <v>1500</v>
      </c>
      <c r="F34" s="43">
        <v>350</v>
      </c>
    </row>
    <row r="35" spans="1:6" ht="39" thickBot="1">
      <c r="A35" s="40">
        <v>322010</v>
      </c>
      <c r="B35" s="41">
        <v>80208</v>
      </c>
      <c r="C35" s="44" t="s">
        <v>1392</v>
      </c>
      <c r="D35" s="43">
        <v>4</v>
      </c>
      <c r="E35" s="43">
        <v>1500</v>
      </c>
      <c r="F35" s="43">
        <v>240</v>
      </c>
    </row>
    <row r="36" spans="1:6" ht="13.5" thickBot="1">
      <c r="A36" s="40">
        <v>322302</v>
      </c>
      <c r="B36" s="41">
        <v>80524</v>
      </c>
      <c r="C36" s="44" t="s">
        <v>2175</v>
      </c>
      <c r="D36" s="43">
        <v>3</v>
      </c>
      <c r="E36" s="43">
        <v>1100</v>
      </c>
      <c r="F36" s="43">
        <v>240</v>
      </c>
    </row>
    <row r="37" spans="1:6" ht="13.5" thickBot="1">
      <c r="A37" s="40">
        <v>322017</v>
      </c>
      <c r="B37" s="41">
        <v>80205</v>
      </c>
      <c r="C37" s="44" t="s">
        <v>1393</v>
      </c>
      <c r="D37" s="43">
        <v>4</v>
      </c>
      <c r="E37" s="43">
        <v>1500</v>
      </c>
      <c r="F37" s="43">
        <v>350</v>
      </c>
    </row>
    <row r="38" spans="1:6" ht="13.5" thickBot="1">
      <c r="A38" s="40">
        <v>322302</v>
      </c>
      <c r="B38" s="41">
        <v>80524</v>
      </c>
      <c r="C38" s="42" t="s">
        <v>1394</v>
      </c>
      <c r="D38" s="43">
        <v>3</v>
      </c>
      <c r="E38" s="43">
        <v>1100</v>
      </c>
      <c r="F38" s="43">
        <v>240</v>
      </c>
    </row>
    <row r="39" spans="1:6" ht="13.5" thickBot="1">
      <c r="A39" s="40">
        <v>322304</v>
      </c>
      <c r="B39" s="41">
        <v>80524</v>
      </c>
      <c r="C39" s="44" t="s">
        <v>1395</v>
      </c>
      <c r="D39" s="43">
        <v>4</v>
      </c>
      <c r="E39" s="43">
        <v>1500</v>
      </c>
      <c r="F39" s="43">
        <v>240</v>
      </c>
    </row>
    <row r="40" spans="1:6" ht="13.5" thickBot="1">
      <c r="A40" s="40">
        <v>322602</v>
      </c>
      <c r="B40" s="41">
        <v>80709</v>
      </c>
      <c r="C40" s="44" t="s">
        <v>2144</v>
      </c>
      <c r="D40" s="43">
        <v>3</v>
      </c>
      <c r="E40" s="43">
        <v>1100</v>
      </c>
      <c r="F40" s="43">
        <v>240</v>
      </c>
    </row>
    <row r="41" spans="1:6" ht="13.5" thickBot="1">
      <c r="A41" s="40">
        <v>322603</v>
      </c>
      <c r="B41" s="41">
        <v>80709</v>
      </c>
      <c r="C41" s="44" t="s">
        <v>1396</v>
      </c>
      <c r="D41" s="43">
        <v>4</v>
      </c>
      <c r="E41" s="43">
        <v>1500</v>
      </c>
      <c r="F41" s="43">
        <v>350</v>
      </c>
    </row>
    <row r="42" spans="1:6" ht="13.5" thickBot="1">
      <c r="A42" s="40">
        <v>322907</v>
      </c>
      <c r="B42" s="41">
        <v>100102</v>
      </c>
      <c r="C42" s="44" t="s">
        <v>1397</v>
      </c>
      <c r="D42" s="43">
        <v>4</v>
      </c>
      <c r="E42" s="43">
        <v>1500</v>
      </c>
      <c r="F42" s="43">
        <v>240</v>
      </c>
    </row>
    <row r="43" spans="1:6" ht="26.25" thickBot="1">
      <c r="A43" s="40">
        <v>323104</v>
      </c>
      <c r="B43" s="41">
        <v>100301</v>
      </c>
      <c r="C43" s="44" t="s">
        <v>1398</v>
      </c>
      <c r="D43" s="43">
        <v>4</v>
      </c>
      <c r="E43" s="43">
        <v>1500</v>
      </c>
      <c r="F43" s="43">
        <v>455</v>
      </c>
    </row>
    <row r="44" spans="1:6" ht="26.25" thickBot="1">
      <c r="A44" s="40">
        <v>323105</v>
      </c>
      <c r="B44" s="41">
        <v>100301</v>
      </c>
      <c r="C44" s="44" t="s">
        <v>1399</v>
      </c>
      <c r="D44" s="43">
        <v>5</v>
      </c>
      <c r="E44" s="43">
        <v>2200</v>
      </c>
      <c r="F44" s="43">
        <v>240</v>
      </c>
    </row>
    <row r="45" spans="1:6" ht="13.5" thickBot="1">
      <c r="A45" s="40">
        <v>323201</v>
      </c>
      <c r="B45" s="42" t="s">
        <v>1400</v>
      </c>
      <c r="C45" s="44" t="s">
        <v>1401</v>
      </c>
      <c r="D45" s="1489">
        <v>1</v>
      </c>
      <c r="E45" s="43">
        <v>225</v>
      </c>
      <c r="F45" s="43">
        <v>120</v>
      </c>
    </row>
    <row r="46" spans="1:6" ht="13.5" thickBot="1">
      <c r="A46" s="40">
        <v>323202</v>
      </c>
      <c r="B46" s="42" t="s">
        <v>1400</v>
      </c>
      <c r="C46" s="44" t="s">
        <v>1402</v>
      </c>
      <c r="D46" s="1490"/>
      <c r="E46" s="43">
        <v>225</v>
      </c>
      <c r="F46" s="43">
        <v>120</v>
      </c>
    </row>
    <row r="47" spans="1:6" ht="13.5" thickBot="1">
      <c r="A47" s="40">
        <v>323203</v>
      </c>
      <c r="B47" s="41">
        <v>100711</v>
      </c>
      <c r="C47" s="44" t="s">
        <v>1403</v>
      </c>
      <c r="D47" s="1491"/>
      <c r="E47" s="43">
        <v>225</v>
      </c>
      <c r="F47" s="43">
        <v>120</v>
      </c>
    </row>
    <row r="48" spans="1:6" ht="13.5" thickBot="1">
      <c r="A48" s="40">
        <v>323210</v>
      </c>
      <c r="B48" s="41">
        <v>100503</v>
      </c>
      <c r="C48" s="44" t="s">
        <v>1404</v>
      </c>
      <c r="D48" s="43">
        <v>3</v>
      </c>
      <c r="E48" s="43">
        <v>1100</v>
      </c>
      <c r="F48" s="43">
        <v>120</v>
      </c>
    </row>
    <row r="49" spans="1:6" ht="13.5" thickBot="1">
      <c r="A49" s="40">
        <v>323212</v>
      </c>
      <c r="B49" s="41">
        <v>100710</v>
      </c>
      <c r="C49" s="42" t="s">
        <v>4017</v>
      </c>
      <c r="D49" s="43">
        <v>2</v>
      </c>
      <c r="E49" s="43">
        <v>550</v>
      </c>
      <c r="F49" s="43">
        <v>120</v>
      </c>
    </row>
    <row r="50" spans="1:6" ht="13.5" thickBot="1">
      <c r="A50" s="40">
        <v>323213</v>
      </c>
      <c r="B50" s="41">
        <v>100709</v>
      </c>
      <c r="C50" s="42" t="s">
        <v>1405</v>
      </c>
      <c r="D50" s="43">
        <v>2</v>
      </c>
      <c r="E50" s="43">
        <v>550</v>
      </c>
      <c r="F50" s="43">
        <v>180</v>
      </c>
    </row>
    <row r="51" spans="1:6" ht="13.5" thickBot="1">
      <c r="A51" s="40">
        <v>323214</v>
      </c>
      <c r="B51" s="41">
        <v>100709</v>
      </c>
      <c r="C51" s="44" t="s">
        <v>1406</v>
      </c>
      <c r="D51" s="1489">
        <v>3</v>
      </c>
      <c r="E51" s="43">
        <v>1100</v>
      </c>
      <c r="F51" s="43">
        <v>180</v>
      </c>
    </row>
    <row r="52" spans="1:6" ht="26.25" thickBot="1">
      <c r="A52" s="40">
        <v>323216</v>
      </c>
      <c r="B52" s="41">
        <v>100506</v>
      </c>
      <c r="C52" s="44" t="s">
        <v>1407</v>
      </c>
      <c r="D52" s="1490"/>
      <c r="E52" s="43">
        <v>1100</v>
      </c>
      <c r="F52" s="43">
        <v>180</v>
      </c>
    </row>
    <row r="53" spans="1:6" ht="26.25" thickBot="1">
      <c r="A53" s="40">
        <v>323220</v>
      </c>
      <c r="B53" s="41">
        <v>100506</v>
      </c>
      <c r="C53" s="44" t="s">
        <v>1408</v>
      </c>
      <c r="D53" s="1491"/>
      <c r="E53" s="43">
        <v>1100</v>
      </c>
      <c r="F53" s="43">
        <v>240</v>
      </c>
    </row>
    <row r="54" spans="1:6" ht="26.25" thickBot="1">
      <c r="A54" s="40">
        <v>323221</v>
      </c>
      <c r="B54" s="41">
        <v>100504</v>
      </c>
      <c r="C54" s="44" t="s">
        <v>1409</v>
      </c>
      <c r="D54" s="43">
        <v>5</v>
      </c>
      <c r="E54" s="43">
        <v>2200</v>
      </c>
      <c r="F54" s="43">
        <v>455</v>
      </c>
    </row>
    <row r="55" spans="1:6" ht="13.5" thickBot="1">
      <c r="A55" s="40">
        <v>323224</v>
      </c>
      <c r="B55" s="41">
        <v>100504</v>
      </c>
      <c r="C55" s="44" t="s">
        <v>1410</v>
      </c>
      <c r="D55" s="43">
        <v>5</v>
      </c>
      <c r="E55" s="43">
        <v>1500</v>
      </c>
      <c r="F55" s="43">
        <v>180</v>
      </c>
    </row>
    <row r="56" spans="1:6" ht="13.5" thickBot="1">
      <c r="A56" s="40">
        <v>323301</v>
      </c>
      <c r="B56" s="41">
        <v>110101</v>
      </c>
      <c r="C56" s="44" t="s">
        <v>1411</v>
      </c>
      <c r="D56" s="43">
        <v>3</v>
      </c>
      <c r="E56" s="43">
        <v>1100</v>
      </c>
      <c r="F56" s="43">
        <v>180</v>
      </c>
    </row>
    <row r="57" spans="1:6" ht="13.5" thickBot="1">
      <c r="A57" s="40">
        <v>323302</v>
      </c>
      <c r="B57" s="41">
        <v>110101</v>
      </c>
      <c r="C57" s="44" t="s">
        <v>1412</v>
      </c>
      <c r="D57" s="43">
        <v>3</v>
      </c>
      <c r="E57" s="43">
        <v>1100</v>
      </c>
      <c r="F57" s="43">
        <v>180</v>
      </c>
    </row>
    <row r="58" spans="1:6" ht="13.5" thickBot="1">
      <c r="A58" s="40">
        <v>323501</v>
      </c>
      <c r="B58" s="41">
        <v>130109</v>
      </c>
      <c r="C58" s="42" t="s">
        <v>1413</v>
      </c>
      <c r="D58" s="43">
        <v>1</v>
      </c>
      <c r="E58" s="43">
        <v>225</v>
      </c>
      <c r="F58" s="43">
        <v>120</v>
      </c>
    </row>
    <row r="59" spans="1:6" ht="13.5" thickBot="1">
      <c r="A59" s="40">
        <v>323504</v>
      </c>
      <c r="B59" s="41">
        <v>121402</v>
      </c>
      <c r="C59" s="44" t="s">
        <v>1414</v>
      </c>
      <c r="D59" s="43">
        <v>2</v>
      </c>
      <c r="E59" s="43">
        <v>550</v>
      </c>
      <c r="F59" s="43">
        <v>120</v>
      </c>
    </row>
    <row r="60" spans="1:6" ht="26.25" thickBot="1">
      <c r="A60" s="40">
        <v>323505</v>
      </c>
      <c r="B60" s="41">
        <v>130204</v>
      </c>
      <c r="C60" s="44" t="s">
        <v>1415</v>
      </c>
      <c r="D60" s="43">
        <v>3</v>
      </c>
      <c r="E60" s="43">
        <v>1100</v>
      </c>
      <c r="F60" s="43">
        <v>180</v>
      </c>
    </row>
    <row r="61" spans="1:6" ht="39" thickBot="1">
      <c r="A61" s="40">
        <v>323601</v>
      </c>
      <c r="B61" s="41">
        <v>130301</v>
      </c>
      <c r="C61" s="44" t="s">
        <v>2926</v>
      </c>
      <c r="D61" s="43">
        <v>1</v>
      </c>
      <c r="E61" s="43">
        <v>225</v>
      </c>
      <c r="F61" s="43">
        <v>120</v>
      </c>
    </row>
    <row r="63" spans="1:6" ht="12.75">
      <c r="A63" s="1488" t="s">
        <v>1470</v>
      </c>
      <c r="B63" s="1433"/>
      <c r="C63" s="1433"/>
      <c r="D63" s="1433"/>
      <c r="E63" s="1433"/>
      <c r="F63" s="1433"/>
    </row>
    <row r="64" spans="1:6" ht="27" customHeight="1">
      <c r="A64" s="1488" t="s">
        <v>2927</v>
      </c>
      <c r="B64" s="1433"/>
      <c r="C64" s="1433"/>
      <c r="D64" s="1433"/>
      <c r="E64" s="1433"/>
      <c r="F64" s="1433"/>
    </row>
    <row r="65" ht="18" customHeight="1">
      <c r="C65" s="4"/>
    </row>
    <row r="66" spans="1:3" ht="12.75">
      <c r="A66" s="1492" t="s">
        <v>4278</v>
      </c>
      <c r="B66" s="1493"/>
      <c r="C66" s="1493"/>
    </row>
    <row r="67" spans="1:6" ht="32.25" customHeight="1">
      <c r="A67" s="1488" t="s">
        <v>4279</v>
      </c>
      <c r="B67" s="1433"/>
      <c r="C67" s="1433"/>
      <c r="D67" s="1433"/>
      <c r="E67" s="1433"/>
      <c r="F67" s="1433"/>
    </row>
    <row r="68" spans="1:6" ht="41.25" customHeight="1">
      <c r="A68" s="1488" t="s">
        <v>4274</v>
      </c>
      <c r="B68" s="1433"/>
      <c r="C68" s="1433"/>
      <c r="D68" s="1433"/>
      <c r="E68" s="1433"/>
      <c r="F68" s="1433"/>
    </row>
    <row r="69" spans="1:6" ht="37.5" customHeight="1">
      <c r="A69" s="1488" t="s">
        <v>4275</v>
      </c>
      <c r="B69" s="1433"/>
      <c r="C69" s="1433"/>
      <c r="D69" s="1433"/>
      <c r="E69" s="1433"/>
      <c r="F69" s="1433"/>
    </row>
    <row r="70" spans="1:3" ht="19.5" customHeight="1">
      <c r="A70" s="1488" t="s">
        <v>4276</v>
      </c>
      <c r="B70" s="1433"/>
      <c r="C70" s="1433"/>
    </row>
    <row r="71" spans="1:6" ht="33" customHeight="1">
      <c r="A71" s="1488" t="s">
        <v>4277</v>
      </c>
      <c r="B71" s="1433"/>
      <c r="C71" s="1433"/>
      <c r="D71" s="1433"/>
      <c r="E71" s="1433"/>
      <c r="F71" s="1433"/>
    </row>
    <row r="72" ht="27" customHeight="1"/>
    <row r="74" spans="1:6" ht="20.25">
      <c r="A74" s="882"/>
      <c r="C74" s="2"/>
      <c r="D74" s="2"/>
      <c r="E74" s="2"/>
      <c r="F74" s="2"/>
    </row>
    <row r="75" spans="1:7" ht="20.25">
      <c r="A75" s="882"/>
      <c r="C75" s="2"/>
      <c r="D75" s="2"/>
      <c r="E75" s="2"/>
      <c r="F75" s="2"/>
      <c r="G75" s="2"/>
    </row>
    <row r="76" spans="1:2" ht="15">
      <c r="A76" s="882"/>
      <c r="B76" s="909"/>
    </row>
    <row r="89" ht="29.25" customHeight="1"/>
    <row r="90" ht="27" customHeight="1"/>
  </sheetData>
  <sheetProtection password="C677" sheet="1"/>
  <mergeCells count="17">
    <mergeCell ref="A70:C70"/>
    <mergeCell ref="A71:F71"/>
    <mergeCell ref="A1:F1"/>
    <mergeCell ref="A7:B7"/>
    <mergeCell ref="D9:D12"/>
    <mergeCell ref="A5:B6"/>
    <mergeCell ref="A64:F64"/>
    <mergeCell ref="D45:D47"/>
    <mergeCell ref="D51:D53"/>
    <mergeCell ref="A63:F63"/>
    <mergeCell ref="A68:F68"/>
    <mergeCell ref="A69:F69"/>
    <mergeCell ref="A3:F3"/>
    <mergeCell ref="D13:D16"/>
    <mergeCell ref="D32:D33"/>
    <mergeCell ref="A66:C66"/>
    <mergeCell ref="A67:F67"/>
  </mergeCells>
  <printOptions gridLines="1" horizontalCentered="1"/>
  <pageMargins left="0.2755905511811024" right="0.11811023622047245" top="0.41" bottom="0.2755905511811024" header="0" footer="0"/>
  <pageSetup horizontalDpi="300" verticalDpi="300" orientation="portrait" paperSize="5" scale="70" r:id="rId1"/>
  <headerFooter alignWithMargins="0">
    <oddHeader>&amp;C&amp;"Arial,Negrita" &amp;8Convenio OSPATCA - Vigencia: 01/03/2016 - 31/08/2016  - Cirugía Pediátrica</oddHeader>
    <oddFooter>&amp;CPágina &amp;P de &amp;N&amp;R&amp;"Arial,Negrita"&amp;8ASOCIACION DE CLINICAS Y 
SANATORIOS DE SAN JUAN</oddFooter>
  </headerFooter>
</worksheet>
</file>

<file path=xl/worksheets/sheet11.xml><?xml version="1.0" encoding="utf-8"?>
<worksheet xmlns="http://schemas.openxmlformats.org/spreadsheetml/2006/main" xmlns:r="http://schemas.openxmlformats.org/officeDocument/2006/relationships">
  <sheetPr>
    <tabColor indexed="26"/>
  </sheetPr>
  <dimension ref="A1:L85"/>
  <sheetViews>
    <sheetView zoomScale="75" zoomScaleNormal="75" workbookViewId="0" topLeftCell="A4">
      <selection activeCell="C24" sqref="C24:C25"/>
    </sheetView>
  </sheetViews>
  <sheetFormatPr defaultColWidth="11.421875" defaultRowHeight="12.75"/>
  <cols>
    <col min="1" max="1" width="11.421875" style="35" customWidth="1"/>
    <col min="2" max="2" width="56.8515625" style="35" customWidth="1"/>
    <col min="3" max="3" width="11.421875" style="35" customWidth="1"/>
    <col min="4" max="4" width="16.00390625" style="35" customWidth="1"/>
    <col min="5" max="5" width="27.8515625" style="35" customWidth="1"/>
    <col min="6" max="6" width="3.28125" style="35" customWidth="1"/>
    <col min="7" max="7" width="2.57421875" style="35" customWidth="1"/>
    <col min="8" max="8" width="3.140625" style="35" customWidth="1"/>
    <col min="9" max="9" width="10.57421875" style="35" hidden="1" customWidth="1"/>
    <col min="10" max="11" width="11.421875" style="35" hidden="1" customWidth="1"/>
    <col min="12" max="12" width="5.140625" style="35" hidden="1" customWidth="1"/>
    <col min="13" max="253" width="11.421875" style="35" customWidth="1"/>
    <col min="254" max="254" width="56.8515625" style="35" customWidth="1"/>
    <col min="255" max="16384" width="11.421875" style="35" customWidth="1"/>
  </cols>
  <sheetData>
    <row r="1" spans="1:7" ht="18">
      <c r="A1" s="1494" t="s">
        <v>401</v>
      </c>
      <c r="B1" s="1494"/>
      <c r="C1" s="1494"/>
      <c r="D1" s="1494"/>
      <c r="E1" s="1494"/>
      <c r="F1" s="197"/>
      <c r="G1" s="197"/>
    </row>
    <row r="2" spans="1:7" ht="18">
      <c r="A2" s="195"/>
      <c r="B2" s="195"/>
      <c r="C2" s="195"/>
      <c r="D2" s="195"/>
      <c r="E2" s="195"/>
      <c r="F2" s="197"/>
      <c r="G2" s="197"/>
    </row>
    <row r="3" spans="1:5" ht="18">
      <c r="A3" s="1457" t="s">
        <v>4280</v>
      </c>
      <c r="B3" s="1457"/>
      <c r="C3" s="1457"/>
      <c r="D3" s="1457"/>
      <c r="E3" s="1457"/>
    </row>
    <row r="4" ht="15" thickBot="1">
      <c r="A4" s="45"/>
    </row>
    <row r="5" spans="2:5" ht="13.5" thickBot="1">
      <c r="B5" s="1531" t="s">
        <v>3840</v>
      </c>
      <c r="C5" s="1514" t="s">
        <v>3841</v>
      </c>
      <c r="D5" s="1515"/>
      <c r="E5" s="1515"/>
    </row>
    <row r="6" spans="2:5" ht="13.5" thickBot="1">
      <c r="B6" s="1532"/>
      <c r="C6" s="1516" t="s">
        <v>3842</v>
      </c>
      <c r="D6" s="1517"/>
      <c r="E6" s="1518" t="s">
        <v>3843</v>
      </c>
    </row>
    <row r="7" spans="1:5" ht="12.75">
      <c r="A7" s="1526"/>
      <c r="B7" s="1532"/>
      <c r="C7" s="1527" t="s">
        <v>3844</v>
      </c>
      <c r="D7" s="1529" t="s">
        <v>3845</v>
      </c>
      <c r="E7" s="1519"/>
    </row>
    <row r="8" spans="1:12" ht="16.5" thickBot="1">
      <c r="A8" s="1526"/>
      <c r="B8" s="1533"/>
      <c r="C8" s="1528"/>
      <c r="D8" s="1530"/>
      <c r="E8" s="1520"/>
      <c r="I8" s="213" t="s">
        <v>2165</v>
      </c>
      <c r="K8" s="134">
        <v>1.32</v>
      </c>
      <c r="L8" s="205">
        <v>0.07</v>
      </c>
    </row>
    <row r="9" spans="1:11" s="1" customFormat="1" ht="16.5" thickBot="1">
      <c r="A9" s="213"/>
      <c r="B9" s="133"/>
      <c r="C9" s="1161" t="s">
        <v>5351</v>
      </c>
      <c r="D9" s="1162"/>
      <c r="E9" s="1163" t="s">
        <v>5352</v>
      </c>
      <c r="H9" s="212"/>
      <c r="I9" s="133" t="s">
        <v>2924</v>
      </c>
      <c r="J9" s="85"/>
      <c r="K9" s="134">
        <v>4.3</v>
      </c>
    </row>
    <row r="10" spans="1:11" s="1" customFormat="1" ht="22.5" customHeight="1" thickBot="1">
      <c r="A10" s="213"/>
      <c r="B10" s="1164"/>
      <c r="C10" s="1165"/>
      <c r="D10" s="1166"/>
      <c r="E10" s="1167"/>
      <c r="F10" s="1168"/>
      <c r="H10" s="212"/>
      <c r="I10" s="133"/>
      <c r="J10" s="85"/>
      <c r="K10" s="134"/>
    </row>
    <row r="11" spans="1:5" ht="21" customHeight="1">
      <c r="A11" s="1534" t="s">
        <v>4282</v>
      </c>
      <c r="B11" s="1536" t="s">
        <v>4283</v>
      </c>
      <c r="C11" s="883" t="s">
        <v>1236</v>
      </c>
      <c r="D11" s="292"/>
      <c r="E11" s="884"/>
    </row>
    <row r="12" spans="1:5" ht="12.75" customHeight="1" thickBot="1">
      <c r="A12" s="1535"/>
      <c r="B12" s="1537"/>
      <c r="C12" s="883"/>
      <c r="D12" s="884"/>
      <c r="E12" s="884"/>
    </row>
    <row r="13" spans="1:5" ht="12.75">
      <c r="A13" s="1538" t="s">
        <v>4284</v>
      </c>
      <c r="B13" s="1540" t="s">
        <v>4285</v>
      </c>
      <c r="C13" s="1521"/>
      <c r="D13" s="1522"/>
      <c r="E13" s="1522"/>
    </row>
    <row r="14" spans="1:5" ht="13.5" thickBot="1">
      <c r="A14" s="1539"/>
      <c r="B14" s="1541"/>
      <c r="C14" s="1523"/>
      <c r="D14" s="1524"/>
      <c r="E14" s="1522"/>
    </row>
    <row r="15" spans="1:5" ht="15" thickBot="1">
      <c r="A15" s="886" t="s">
        <v>4286</v>
      </c>
      <c r="B15" s="887" t="s">
        <v>4287</v>
      </c>
      <c r="C15" s="888"/>
      <c r="D15" s="889">
        <v>365</v>
      </c>
      <c r="E15" s="890">
        <v>240</v>
      </c>
    </row>
    <row r="16" spans="1:5" ht="15" thickBot="1">
      <c r="A16" s="886" t="s">
        <v>4288</v>
      </c>
      <c r="B16" s="887" t="s">
        <v>2236</v>
      </c>
      <c r="C16" s="888"/>
      <c r="D16" s="889">
        <v>304</v>
      </c>
      <c r="E16" s="890">
        <v>180</v>
      </c>
    </row>
    <row r="17" spans="1:5" ht="43.5" thickBot="1">
      <c r="A17" s="886" t="s">
        <v>2237</v>
      </c>
      <c r="B17" s="887" t="s">
        <v>2238</v>
      </c>
      <c r="C17" s="888"/>
      <c r="D17" s="889">
        <v>304</v>
      </c>
      <c r="E17" s="890">
        <v>180</v>
      </c>
    </row>
    <row r="18" spans="1:5" s="188" customFormat="1" ht="29.25" thickBot="1">
      <c r="A18" s="891" t="s">
        <v>2239</v>
      </c>
      <c r="B18" s="892" t="s">
        <v>2240</v>
      </c>
      <c r="C18" s="893">
        <v>100</v>
      </c>
      <c r="D18" s="894"/>
      <c r="E18" s="895">
        <v>120</v>
      </c>
    </row>
    <row r="19" spans="1:5" s="188" customFormat="1" ht="29.25" thickBot="1">
      <c r="A19" s="891" t="s">
        <v>1354</v>
      </c>
      <c r="B19" s="892" t="s">
        <v>1355</v>
      </c>
      <c r="C19" s="893">
        <v>100</v>
      </c>
      <c r="D19" s="894"/>
      <c r="E19" s="895">
        <v>120</v>
      </c>
    </row>
    <row r="20" spans="1:5" s="188" customFormat="1" ht="29.25" thickBot="1">
      <c r="A20" s="895" t="s">
        <v>1356</v>
      </c>
      <c r="B20" s="896" t="s">
        <v>1357</v>
      </c>
      <c r="C20" s="897">
        <v>100</v>
      </c>
      <c r="D20" s="898"/>
      <c r="E20" s="895">
        <v>120</v>
      </c>
    </row>
    <row r="21" spans="1:5" s="188" customFormat="1" ht="29.25" thickBot="1">
      <c r="A21" s="891" t="s">
        <v>1358</v>
      </c>
      <c r="B21" s="892" t="s">
        <v>1359</v>
      </c>
      <c r="C21" s="893">
        <v>100</v>
      </c>
      <c r="D21" s="894"/>
      <c r="E21" s="891">
        <v>120</v>
      </c>
    </row>
    <row r="22" spans="1:5" s="188" customFormat="1" ht="15" thickBot="1">
      <c r="A22" s="891" t="s">
        <v>1360</v>
      </c>
      <c r="B22" s="892" t="s">
        <v>1361</v>
      </c>
      <c r="C22" s="893">
        <v>200</v>
      </c>
      <c r="D22" s="894"/>
      <c r="E22" s="895">
        <v>120</v>
      </c>
    </row>
    <row r="23" spans="1:5" s="188" customFormat="1" ht="15" thickBot="1">
      <c r="A23" s="891" t="s">
        <v>1362</v>
      </c>
      <c r="B23" s="892" t="s">
        <v>1363</v>
      </c>
      <c r="C23" s="893">
        <v>100</v>
      </c>
      <c r="D23" s="894"/>
      <c r="E23" s="895">
        <v>26</v>
      </c>
    </row>
    <row r="24" spans="1:5" ht="15" thickBot="1">
      <c r="A24" s="886" t="s">
        <v>1364</v>
      </c>
      <c r="B24" s="887" t="s">
        <v>1365</v>
      </c>
      <c r="C24" s="888">
        <v>100</v>
      </c>
      <c r="D24" s="889"/>
      <c r="E24" s="890">
        <v>120</v>
      </c>
    </row>
    <row r="25" spans="1:5" ht="15" thickBot="1">
      <c r="A25" s="886" t="s">
        <v>1366</v>
      </c>
      <c r="B25" s="887" t="s">
        <v>1367</v>
      </c>
      <c r="C25" s="888">
        <v>150</v>
      </c>
      <c r="D25" s="889"/>
      <c r="E25" s="890">
        <v>180</v>
      </c>
    </row>
    <row r="26" spans="1:5" ht="15.75" thickBot="1">
      <c r="A26" s="1503" t="s">
        <v>1368</v>
      </c>
      <c r="B26" s="1504"/>
      <c r="C26" s="1504"/>
      <c r="D26" s="1504"/>
      <c r="E26" s="1504"/>
    </row>
    <row r="27" spans="1:5" ht="15" thickBot="1">
      <c r="A27" s="886" t="s">
        <v>1369</v>
      </c>
      <c r="B27" s="887" t="s">
        <v>1370</v>
      </c>
      <c r="C27" s="888">
        <v>200</v>
      </c>
      <c r="D27" s="889"/>
      <c r="E27" s="890">
        <v>120</v>
      </c>
    </row>
    <row r="28" spans="1:5" ht="15" thickBot="1">
      <c r="A28" s="886" t="s">
        <v>1371</v>
      </c>
      <c r="B28" s="887" t="s">
        <v>1372</v>
      </c>
      <c r="C28" s="888">
        <v>304</v>
      </c>
      <c r="D28" s="889"/>
      <c r="E28" s="890">
        <v>180</v>
      </c>
    </row>
    <row r="29" spans="1:5" ht="29.25" thickBot="1">
      <c r="A29" s="886" t="s">
        <v>1373</v>
      </c>
      <c r="B29" s="887" t="s">
        <v>1374</v>
      </c>
      <c r="C29" s="888">
        <v>304</v>
      </c>
      <c r="D29" s="889"/>
      <c r="E29" s="890">
        <v>120</v>
      </c>
    </row>
    <row r="30" spans="1:5" ht="15" thickBot="1">
      <c r="A30" s="886" t="s">
        <v>1375</v>
      </c>
      <c r="B30" s="887" t="s">
        <v>1376</v>
      </c>
      <c r="C30" s="888">
        <v>304</v>
      </c>
      <c r="D30" s="889"/>
      <c r="E30" s="890">
        <v>120</v>
      </c>
    </row>
    <row r="31" spans="1:5" ht="43.5" thickBot="1">
      <c r="A31" s="900" t="s">
        <v>1377</v>
      </c>
      <c r="B31" s="901" t="s">
        <v>1378</v>
      </c>
      <c r="C31" s="888"/>
      <c r="D31" s="889">
        <v>245</v>
      </c>
      <c r="E31" s="890">
        <v>266</v>
      </c>
    </row>
    <row r="32" spans="1:5" ht="29.25" thickBot="1">
      <c r="A32" s="886" t="s">
        <v>1379</v>
      </c>
      <c r="B32" s="887" t="s">
        <v>2753</v>
      </c>
      <c r="C32" s="888">
        <v>200</v>
      </c>
      <c r="D32" s="889"/>
      <c r="E32" s="890">
        <v>180</v>
      </c>
    </row>
    <row r="33" spans="1:5" s="49" customFormat="1" ht="15.75" hidden="1" thickBot="1">
      <c r="A33" s="1505" t="s">
        <v>4273</v>
      </c>
      <c r="B33" s="1506"/>
      <c r="C33" s="1506"/>
      <c r="D33" s="1506"/>
      <c r="E33" s="1506"/>
    </row>
    <row r="34" spans="1:11" s="49" customFormat="1" ht="16.5" thickBot="1">
      <c r="A34" s="899"/>
      <c r="B34" s="902"/>
      <c r="C34" s="1161" t="s">
        <v>5351</v>
      </c>
      <c r="D34" s="1162"/>
      <c r="E34" s="1163" t="s">
        <v>5352</v>
      </c>
      <c r="I34" s="103" t="s">
        <v>2924</v>
      </c>
      <c r="J34" s="103"/>
      <c r="K34" s="214">
        <v>4.46</v>
      </c>
    </row>
    <row r="35" spans="1:12" ht="16.5" thickBot="1">
      <c r="A35" s="885" t="s">
        <v>2754</v>
      </c>
      <c r="B35" s="903" t="s">
        <v>2755</v>
      </c>
      <c r="C35" s="1507" t="s">
        <v>1236</v>
      </c>
      <c r="D35" s="1508"/>
      <c r="E35" s="1509"/>
      <c r="G35" s="223"/>
      <c r="I35" s="215" t="s">
        <v>2166</v>
      </c>
      <c r="J35" s="904"/>
      <c r="K35" s="214">
        <v>2.24</v>
      </c>
      <c r="L35" s="216">
        <v>0.07</v>
      </c>
    </row>
    <row r="36" spans="1:5" ht="15" thickBot="1">
      <c r="A36" s="886" t="s">
        <v>2756</v>
      </c>
      <c r="B36" s="887" t="s">
        <v>2757</v>
      </c>
      <c r="C36" s="888"/>
      <c r="D36" s="889">
        <v>250</v>
      </c>
      <c r="E36" s="890">
        <v>218</v>
      </c>
    </row>
    <row r="37" spans="1:5" ht="15" thickBot="1">
      <c r="A37" s="886" t="s">
        <v>2758</v>
      </c>
      <c r="B37" s="887" t="s">
        <v>272</v>
      </c>
      <c r="C37" s="888"/>
      <c r="D37" s="889">
        <v>250</v>
      </c>
      <c r="E37" s="890">
        <v>177</v>
      </c>
    </row>
    <row r="38" spans="1:5" ht="15" thickBot="1">
      <c r="A38" s="886" t="s">
        <v>273</v>
      </c>
      <c r="B38" s="887" t="s">
        <v>274</v>
      </c>
      <c r="C38" s="888"/>
      <c r="D38" s="889">
        <v>250</v>
      </c>
      <c r="E38" s="890">
        <v>120</v>
      </c>
    </row>
    <row r="39" spans="1:10" ht="15" thickBot="1">
      <c r="A39" s="886" t="s">
        <v>275</v>
      </c>
      <c r="B39" s="887" t="s">
        <v>276</v>
      </c>
      <c r="C39" s="888"/>
      <c r="D39" s="889">
        <v>200</v>
      </c>
      <c r="E39" s="890">
        <v>120</v>
      </c>
      <c r="J39" s="219"/>
    </row>
    <row r="40" spans="1:5" ht="15" thickBot="1">
      <c r="A40" s="886" t="s">
        <v>277</v>
      </c>
      <c r="B40" s="887" t="s">
        <v>278</v>
      </c>
      <c r="C40" s="888"/>
      <c r="D40" s="889">
        <v>200</v>
      </c>
      <c r="E40" s="890">
        <v>180</v>
      </c>
    </row>
    <row r="41" spans="1:5" ht="15" thickBot="1">
      <c r="A41" s="886" t="s">
        <v>279</v>
      </c>
      <c r="B41" s="887" t="s">
        <v>3805</v>
      </c>
      <c r="C41" s="888"/>
      <c r="D41" s="889">
        <v>200</v>
      </c>
      <c r="E41" s="890">
        <v>180</v>
      </c>
    </row>
    <row r="42" spans="1:5" ht="15" thickBot="1">
      <c r="A42" s="886" t="s">
        <v>3806</v>
      </c>
      <c r="B42" s="887" t="s">
        <v>3807</v>
      </c>
      <c r="C42" s="888"/>
      <c r="D42" s="889">
        <v>170</v>
      </c>
      <c r="E42" s="890">
        <v>180</v>
      </c>
    </row>
    <row r="43" spans="1:5" ht="15.75" thickBot="1">
      <c r="A43" s="1503" t="s">
        <v>3808</v>
      </c>
      <c r="B43" s="1504"/>
      <c r="C43" s="1504"/>
      <c r="D43" s="1504"/>
      <c r="E43" s="1504"/>
    </row>
    <row r="44" spans="1:5" ht="15" thickBot="1">
      <c r="A44" s="886" t="s">
        <v>3809</v>
      </c>
      <c r="B44" s="887" t="s">
        <v>3810</v>
      </c>
      <c r="C44" s="888"/>
      <c r="D44" s="889">
        <v>170</v>
      </c>
      <c r="E44" s="890">
        <v>118</v>
      </c>
    </row>
    <row r="45" spans="1:5" ht="15" thickBot="1">
      <c r="A45" s="886" t="s">
        <v>3811</v>
      </c>
      <c r="B45" s="887" t="s">
        <v>0</v>
      </c>
      <c r="C45" s="888"/>
      <c r="D45" s="889">
        <v>170</v>
      </c>
      <c r="E45" s="890">
        <v>120</v>
      </c>
    </row>
    <row r="46" spans="1:5" ht="15" thickBot="1">
      <c r="A46" s="886" t="s">
        <v>1</v>
      </c>
      <c r="B46" s="887" t="s">
        <v>2</v>
      </c>
      <c r="C46" s="888"/>
      <c r="D46" s="889">
        <v>200</v>
      </c>
      <c r="E46" s="890">
        <v>180</v>
      </c>
    </row>
    <row r="47" spans="1:5" ht="29.25" thickBot="1">
      <c r="A47" s="886" t="s">
        <v>3</v>
      </c>
      <c r="B47" s="887" t="s">
        <v>4</v>
      </c>
      <c r="C47" s="888"/>
      <c r="D47" s="889">
        <v>250</v>
      </c>
      <c r="E47" s="890">
        <v>180</v>
      </c>
    </row>
    <row r="48" spans="1:5" ht="15" thickBot="1">
      <c r="A48" s="886" t="s">
        <v>5</v>
      </c>
      <c r="B48" s="887" t="s">
        <v>6</v>
      </c>
      <c r="C48" s="888"/>
      <c r="D48" s="889">
        <v>300</v>
      </c>
      <c r="E48" s="890">
        <v>180</v>
      </c>
    </row>
    <row r="49" spans="1:5" ht="15" thickBot="1">
      <c r="A49" s="886" t="s">
        <v>7</v>
      </c>
      <c r="B49" s="887" t="s">
        <v>8</v>
      </c>
      <c r="C49" s="888"/>
      <c r="D49" s="889">
        <v>400</v>
      </c>
      <c r="E49" s="890">
        <v>180</v>
      </c>
    </row>
    <row r="50" spans="1:5" ht="15" thickBot="1">
      <c r="A50" s="886" t="s">
        <v>9</v>
      </c>
      <c r="B50" s="887" t="s">
        <v>10</v>
      </c>
      <c r="C50" s="888"/>
      <c r="D50" s="889">
        <v>600</v>
      </c>
      <c r="E50" s="890">
        <v>350</v>
      </c>
    </row>
    <row r="51" spans="1:5" ht="15" thickBot="1">
      <c r="A51" s="886" t="s">
        <v>11</v>
      </c>
      <c r="B51" s="887" t="s">
        <v>12</v>
      </c>
      <c r="C51" s="888"/>
      <c r="D51" s="889">
        <v>600</v>
      </c>
      <c r="E51" s="890">
        <v>350</v>
      </c>
    </row>
    <row r="52" spans="1:5" ht="15" thickBot="1">
      <c r="A52" s="886" t="s">
        <v>13</v>
      </c>
      <c r="B52" s="887" t="s">
        <v>14</v>
      </c>
      <c r="C52" s="888"/>
      <c r="D52" s="889">
        <v>306</v>
      </c>
      <c r="E52" s="890">
        <v>180</v>
      </c>
    </row>
    <row r="53" spans="1:5" s="49" customFormat="1" ht="15.75" thickBot="1">
      <c r="A53" s="1510" t="s">
        <v>15</v>
      </c>
      <c r="B53" s="1511"/>
      <c r="C53" s="1511"/>
      <c r="D53" s="1511"/>
      <c r="E53" s="1511"/>
    </row>
    <row r="54" spans="1:5" s="49" customFormat="1" ht="15.75" hidden="1" thickBot="1">
      <c r="A54" s="1512" t="s">
        <v>2836</v>
      </c>
      <c r="B54" s="1513"/>
      <c r="C54" s="1513"/>
      <c r="D54" s="1513"/>
      <c r="E54" s="1513"/>
    </row>
    <row r="55" spans="1:11" s="49" customFormat="1" ht="16.5" thickBot="1">
      <c r="A55" s="899"/>
      <c r="B55" s="902"/>
      <c r="C55" s="1161" t="s">
        <v>5351</v>
      </c>
      <c r="D55" s="1162"/>
      <c r="E55" s="1163" t="s">
        <v>5352</v>
      </c>
      <c r="I55" s="103" t="s">
        <v>2924</v>
      </c>
      <c r="J55" s="103"/>
      <c r="K55" s="214">
        <v>4.46</v>
      </c>
    </row>
    <row r="56" spans="1:12" ht="16.5" thickBot="1">
      <c r="A56" s="885" t="s">
        <v>16</v>
      </c>
      <c r="B56" s="903" t="s">
        <v>17</v>
      </c>
      <c r="C56" s="1507"/>
      <c r="D56" s="1508"/>
      <c r="E56" s="1509"/>
      <c r="I56" s="215" t="s">
        <v>2166</v>
      </c>
      <c r="J56" s="904"/>
      <c r="K56" s="214">
        <v>2.24</v>
      </c>
      <c r="L56" s="216">
        <v>0.07</v>
      </c>
    </row>
    <row r="57" spans="1:5" ht="29.25" thickBot="1">
      <c r="A57" s="886" t="s">
        <v>18</v>
      </c>
      <c r="B57" s="887" t="s">
        <v>19</v>
      </c>
      <c r="C57" s="888">
        <v>50</v>
      </c>
      <c r="D57" s="889"/>
      <c r="E57" s="890">
        <v>120</v>
      </c>
    </row>
    <row r="58" spans="1:5" ht="29.25" thickBot="1">
      <c r="A58" s="886" t="s">
        <v>4162</v>
      </c>
      <c r="B58" s="887" t="s">
        <v>4163</v>
      </c>
      <c r="C58" s="888">
        <v>80</v>
      </c>
      <c r="D58" s="889"/>
      <c r="E58" s="890">
        <v>180</v>
      </c>
    </row>
    <row r="59" spans="1:9" ht="43.5" thickBot="1">
      <c r="A59" s="886" t="s">
        <v>4164</v>
      </c>
      <c r="B59" s="887" t="s">
        <v>4165</v>
      </c>
      <c r="C59" s="888">
        <v>100</v>
      </c>
      <c r="D59" s="889"/>
      <c r="E59" s="890">
        <v>180</v>
      </c>
      <c r="I59" s="219">
        <f>4.46*7%+4.46</f>
        <v>4.7722</v>
      </c>
    </row>
    <row r="60" spans="1:5" ht="15.75" thickBot="1">
      <c r="A60" s="1499" t="s">
        <v>4166</v>
      </c>
      <c r="B60" s="1500"/>
      <c r="C60" s="1500"/>
      <c r="D60" s="1500"/>
      <c r="E60" s="1500"/>
    </row>
    <row r="61" spans="1:5" ht="43.5" thickBot="1">
      <c r="A61" s="886" t="s">
        <v>4167</v>
      </c>
      <c r="B61" s="887" t="s">
        <v>2019</v>
      </c>
      <c r="C61" s="888"/>
      <c r="D61" s="889">
        <v>180</v>
      </c>
      <c r="E61" s="890">
        <v>180</v>
      </c>
    </row>
    <row r="62" spans="1:5" ht="15" thickBot="1">
      <c r="A62" s="886" t="s">
        <v>2020</v>
      </c>
      <c r="B62" s="887" t="s">
        <v>2021</v>
      </c>
      <c r="C62" s="888">
        <v>70</v>
      </c>
      <c r="D62" s="889"/>
      <c r="E62" s="890">
        <v>120</v>
      </c>
    </row>
    <row r="63" spans="1:5" ht="15" thickBot="1">
      <c r="A63" s="886" t="s">
        <v>2022</v>
      </c>
      <c r="B63" s="887" t="s">
        <v>2023</v>
      </c>
      <c r="C63" s="888"/>
      <c r="D63" s="905">
        <v>2536</v>
      </c>
      <c r="E63" s="890" t="s">
        <v>3021</v>
      </c>
    </row>
    <row r="64" spans="1:5" ht="15" thickBot="1">
      <c r="A64" s="886" t="s">
        <v>2024</v>
      </c>
      <c r="B64" s="887" t="s">
        <v>2025</v>
      </c>
      <c r="C64" s="888"/>
      <c r="D64" s="905">
        <v>2536</v>
      </c>
      <c r="E64" s="890" t="s">
        <v>3021</v>
      </c>
    </row>
    <row r="65" spans="1:5" ht="15" thickBot="1">
      <c r="A65" s="886" t="s">
        <v>2026</v>
      </c>
      <c r="B65" s="887" t="s">
        <v>2027</v>
      </c>
      <c r="C65" s="888"/>
      <c r="D65" s="889"/>
      <c r="E65" s="890" t="s">
        <v>3021</v>
      </c>
    </row>
    <row r="66" spans="1:5" ht="15" thickBot="1">
      <c r="A66" s="886" t="s">
        <v>2028</v>
      </c>
      <c r="B66" s="887" t="s">
        <v>2029</v>
      </c>
      <c r="C66" s="888"/>
      <c r="D66" s="889"/>
      <c r="E66" s="890">
        <v>956</v>
      </c>
    </row>
    <row r="67" spans="1:5" ht="12.75">
      <c r="A67" s="1525" t="s">
        <v>32</v>
      </c>
      <c r="B67" s="1525"/>
      <c r="C67" s="47"/>
      <c r="D67" s="1129"/>
      <c r="E67" s="48"/>
    </row>
    <row r="68" spans="1:5" ht="12.75">
      <c r="A68" s="1501" t="s">
        <v>4385</v>
      </c>
      <c r="B68" s="1501"/>
      <c r="C68" s="1501"/>
      <c r="D68" s="1501"/>
      <c r="E68" s="46"/>
    </row>
    <row r="69" spans="1:5" ht="43.5" customHeight="1">
      <c r="A69" s="1502"/>
      <c r="B69" s="1502"/>
      <c r="C69" s="1502"/>
      <c r="D69" s="1502"/>
      <c r="E69" s="1502"/>
    </row>
    <row r="70" spans="1:5" ht="12.75">
      <c r="A70" s="136"/>
      <c r="B70" s="136"/>
      <c r="C70" s="136"/>
      <c r="D70" s="136"/>
      <c r="E70" s="136"/>
    </row>
    <row r="71" ht="15">
      <c r="A71" s="906"/>
    </row>
    <row r="72" ht="15">
      <c r="A72" s="906"/>
    </row>
    <row r="73" ht="15">
      <c r="A73" s="906"/>
    </row>
    <row r="74" ht="15">
      <c r="A74" s="906"/>
    </row>
    <row r="75" ht="15">
      <c r="A75" s="906"/>
    </row>
    <row r="76" ht="15">
      <c r="A76" s="906"/>
    </row>
    <row r="77" ht="15">
      <c r="A77" s="906"/>
    </row>
    <row r="78" ht="15">
      <c r="A78" s="906"/>
    </row>
    <row r="79" ht="15">
      <c r="A79" s="906"/>
    </row>
    <row r="80" ht="15">
      <c r="A80" s="906"/>
    </row>
    <row r="81" ht="15">
      <c r="A81" s="906"/>
    </row>
    <row r="82" ht="15">
      <c r="A82" s="906"/>
    </row>
    <row r="83" ht="15">
      <c r="A83" s="906"/>
    </row>
    <row r="84" ht="15">
      <c r="A84" s="906"/>
    </row>
    <row r="85" ht="15">
      <c r="A85" s="906"/>
    </row>
  </sheetData>
  <sheetProtection password="C677" sheet="1"/>
  <mergeCells count="25">
    <mergeCell ref="A11:A12"/>
    <mergeCell ref="B11:B12"/>
    <mergeCell ref="A13:A14"/>
    <mergeCell ref="B13:B14"/>
    <mergeCell ref="C56:E56"/>
    <mergeCell ref="A1:E1"/>
    <mergeCell ref="A3:E3"/>
    <mergeCell ref="C5:E5"/>
    <mergeCell ref="C6:D6"/>
    <mergeCell ref="E6:E8"/>
    <mergeCell ref="C13:E14"/>
    <mergeCell ref="A7:A8"/>
    <mergeCell ref="C7:C8"/>
    <mergeCell ref="D7:D8"/>
    <mergeCell ref="B5:B8"/>
    <mergeCell ref="A60:E60"/>
    <mergeCell ref="A68:D68"/>
    <mergeCell ref="A69:E69"/>
    <mergeCell ref="A26:E26"/>
    <mergeCell ref="A33:E33"/>
    <mergeCell ref="C35:E35"/>
    <mergeCell ref="A43:E43"/>
    <mergeCell ref="A53:E53"/>
    <mergeCell ref="A54:E54"/>
    <mergeCell ref="A67:B67"/>
  </mergeCells>
  <printOptions/>
  <pageMargins left="0.17" right="0.16" top="0.62" bottom="0.46" header="0" footer="0"/>
  <pageSetup horizontalDpi="600" verticalDpi="600" orientation="portrait" paperSize="5" scale="65" r:id="rId1"/>
  <headerFooter alignWithMargins="0">
    <oddHeader>&amp;C&amp;"Arial,Negrita"&amp;8 Convenio OSPATCA - Vigencia: 01/03/2016 - 31/08/2016 - Dermatología</oddHeader>
    <oddFooter>&amp;CPágina &amp;P de &amp;N</oddFooter>
  </headerFooter>
</worksheet>
</file>

<file path=xl/worksheets/sheet12.xml><?xml version="1.0" encoding="utf-8"?>
<worksheet xmlns="http://schemas.openxmlformats.org/spreadsheetml/2006/main" xmlns:r="http://schemas.openxmlformats.org/officeDocument/2006/relationships">
  <sheetPr>
    <tabColor indexed="38"/>
  </sheetPr>
  <dimension ref="A1:T132"/>
  <sheetViews>
    <sheetView workbookViewId="0" topLeftCell="A1">
      <selection activeCell="A119" sqref="A119:IV120"/>
    </sheetView>
  </sheetViews>
  <sheetFormatPr defaultColWidth="11.421875" defaultRowHeight="15" customHeight="1"/>
  <cols>
    <col min="1" max="1" width="8.7109375" style="35" bestFit="1" customWidth="1"/>
    <col min="2" max="2" width="66.57421875" style="35" customWidth="1"/>
    <col min="3" max="3" width="12.57421875" style="35" customWidth="1"/>
    <col min="4" max="4" width="13.7109375" style="35" customWidth="1"/>
    <col min="5" max="5" width="11.421875" style="35" customWidth="1"/>
    <col min="6" max="7" width="11.421875" style="35" hidden="1" customWidth="1"/>
    <col min="8" max="8" width="3.421875" style="35" hidden="1" customWidth="1"/>
    <col min="9" max="16384" width="11.421875" style="35" customWidth="1"/>
  </cols>
  <sheetData>
    <row r="1" spans="1:8" ht="18">
      <c r="A1" s="1494" t="s">
        <v>402</v>
      </c>
      <c r="B1" s="1494"/>
      <c r="C1" s="1494"/>
      <c r="D1" s="1494"/>
      <c r="E1" s="198"/>
      <c r="F1" s="198"/>
      <c r="G1" s="197"/>
      <c r="H1" s="197"/>
    </row>
    <row r="2" spans="1:8" ht="18">
      <c r="A2" s="195"/>
      <c r="B2" s="195"/>
      <c r="C2" s="195"/>
      <c r="D2" s="195"/>
      <c r="E2" s="195"/>
      <c r="F2" s="195"/>
      <c r="G2" s="197"/>
      <c r="H2" s="197"/>
    </row>
    <row r="3" spans="1:4" ht="15" customHeight="1">
      <c r="A3" s="1549" t="s">
        <v>770</v>
      </c>
      <c r="B3" s="1549"/>
      <c r="C3" s="1549"/>
      <c r="D3" s="1549"/>
    </row>
    <row r="4" spans="1:4" ht="15" customHeight="1">
      <c r="A4" s="936"/>
      <c r="B4" s="936"/>
      <c r="C4" s="936"/>
      <c r="D4" s="936"/>
    </row>
    <row r="5" spans="1:4" s="136" customFormat="1" ht="35.25" customHeight="1">
      <c r="A5" s="936"/>
      <c r="B5" s="227" t="s">
        <v>4386</v>
      </c>
      <c r="C5" s="936"/>
      <c r="D5" s="936"/>
    </row>
    <row r="6" spans="1:20" ht="15" customHeight="1" thickBot="1">
      <c r="A6" s="63"/>
      <c r="B6" s="64"/>
      <c r="E6" s="224"/>
      <c r="F6" s="224"/>
      <c r="G6" s="224"/>
      <c r="H6" s="224"/>
      <c r="I6" s="285"/>
      <c r="J6" s="224"/>
      <c r="K6" s="224"/>
      <c r="L6" s="224"/>
      <c r="M6" s="224"/>
      <c r="N6" s="224"/>
      <c r="O6" s="224"/>
      <c r="P6" s="224"/>
      <c r="Q6" s="224"/>
      <c r="R6" s="224"/>
      <c r="S6" s="224"/>
      <c r="T6" s="224"/>
    </row>
    <row r="7" spans="1:20" ht="15" customHeight="1" thickBot="1">
      <c r="A7" s="1550"/>
      <c r="B7" s="66"/>
      <c r="C7" s="100" t="s">
        <v>3796</v>
      </c>
      <c r="D7" s="106" t="s">
        <v>3843</v>
      </c>
      <c r="E7" s="224"/>
      <c r="F7" s="105"/>
      <c r="G7" s="293"/>
      <c r="H7" s="294"/>
      <c r="I7" s="105"/>
      <c r="J7" s="293"/>
      <c r="K7" s="224"/>
      <c r="L7" s="224"/>
      <c r="M7" s="224"/>
      <c r="N7" s="224"/>
      <c r="O7" s="224"/>
      <c r="P7" s="224"/>
      <c r="Q7" s="224"/>
      <c r="R7" s="224"/>
      <c r="S7" s="224"/>
      <c r="T7" s="224"/>
    </row>
    <row r="8" spans="1:20" ht="15" customHeight="1" thickBot="1">
      <c r="A8" s="1550"/>
      <c r="B8" s="67" t="s">
        <v>761</v>
      </c>
      <c r="C8" s="956">
        <v>4.98</v>
      </c>
      <c r="D8" s="344">
        <v>15.5</v>
      </c>
      <c r="E8" s="224"/>
      <c r="F8" s="295"/>
      <c r="G8" s="296"/>
      <c r="H8" s="224"/>
      <c r="I8" s="295"/>
      <c r="J8" s="296"/>
      <c r="K8" s="224"/>
      <c r="L8" s="224"/>
      <c r="M8" s="224"/>
      <c r="N8" s="224"/>
      <c r="O8" s="224"/>
      <c r="P8" s="224"/>
      <c r="Q8" s="224"/>
      <c r="R8" s="224"/>
      <c r="S8" s="224"/>
      <c r="T8" s="224"/>
    </row>
    <row r="9" spans="1:20" ht="15" customHeight="1" thickBot="1">
      <c r="A9" s="65"/>
      <c r="B9" s="68" t="s">
        <v>2272</v>
      </c>
      <c r="C9" s="1170"/>
      <c r="E9" s="224"/>
      <c r="F9" s="112"/>
      <c r="G9" s="224"/>
      <c r="H9" s="224"/>
      <c r="I9" s="224"/>
      <c r="J9" s="224"/>
      <c r="K9" s="224"/>
      <c r="L9" s="224"/>
      <c r="M9" s="224"/>
      <c r="N9" s="224"/>
      <c r="O9" s="224"/>
      <c r="P9" s="224"/>
      <c r="Q9" s="224"/>
      <c r="R9" s="224"/>
      <c r="S9" s="224"/>
      <c r="T9" s="224"/>
    </row>
    <row r="10" spans="1:6" ht="15" customHeight="1" thickBot="1">
      <c r="A10" s="65"/>
      <c r="B10" s="69" t="s">
        <v>2273</v>
      </c>
      <c r="C10" s="1160"/>
      <c r="F10" s="130"/>
    </row>
    <row r="11" spans="1:6" ht="15" customHeight="1" thickBot="1">
      <c r="A11" s="65"/>
      <c r="B11" s="69" t="s">
        <v>2274</v>
      </c>
      <c r="C11" s="1160"/>
      <c r="F11" s="130"/>
    </row>
    <row r="12" spans="1:6" ht="15" customHeight="1" thickBot="1">
      <c r="A12" s="65"/>
      <c r="B12" s="69" t="s">
        <v>2275</v>
      </c>
      <c r="C12" s="1160"/>
      <c r="F12" s="130"/>
    </row>
    <row r="13" spans="1:6" ht="15" customHeight="1" thickBot="1">
      <c r="A13" s="65"/>
      <c r="B13" s="69" t="s">
        <v>2276</v>
      </c>
      <c r="C13" s="1160"/>
      <c r="F13" s="130"/>
    </row>
    <row r="14" spans="1:6" ht="15" customHeight="1" thickBot="1">
      <c r="A14" s="65"/>
      <c r="B14" s="69" t="s">
        <v>2277</v>
      </c>
      <c r="C14" s="1160"/>
      <c r="F14" s="130"/>
    </row>
    <row r="15" spans="1:6" ht="15" customHeight="1" thickBot="1">
      <c r="A15" s="65"/>
      <c r="B15" s="69" t="s">
        <v>2278</v>
      </c>
      <c r="C15" s="1160"/>
      <c r="F15" s="130"/>
    </row>
    <row r="16" spans="1:3" ht="15" customHeight="1">
      <c r="A16" s="65"/>
      <c r="B16" s="70"/>
      <c r="C16" s="65"/>
    </row>
    <row r="17" s="71" customFormat="1" ht="15" customHeight="1" thickBot="1">
      <c r="D17" s="65"/>
    </row>
    <row r="18" spans="1:4" ht="46.5" customHeight="1" thickBot="1">
      <c r="A18" s="191" t="s">
        <v>3795</v>
      </c>
      <c r="B18" s="192"/>
      <c r="C18" s="193" t="s">
        <v>5354</v>
      </c>
      <c r="D18" s="1169" t="s">
        <v>5353</v>
      </c>
    </row>
    <row r="19" spans="1:4" ht="15" customHeight="1" thickBot="1">
      <c r="A19" s="1551" t="s">
        <v>771</v>
      </c>
      <c r="B19" s="1552"/>
      <c r="C19" s="1552"/>
      <c r="D19" s="1552"/>
    </row>
    <row r="20" spans="1:4" ht="15" customHeight="1" thickBot="1">
      <c r="A20" s="72" t="s">
        <v>4347</v>
      </c>
      <c r="B20" s="73" t="s">
        <v>772</v>
      </c>
      <c r="C20" s="74">
        <v>2</v>
      </c>
      <c r="D20" s="75">
        <v>120</v>
      </c>
    </row>
    <row r="21" spans="1:4" ht="15" customHeight="1" thickBot="1">
      <c r="A21" s="72" t="s">
        <v>4348</v>
      </c>
      <c r="B21" s="73" t="s">
        <v>773</v>
      </c>
      <c r="C21" s="74">
        <v>3</v>
      </c>
      <c r="D21" s="75">
        <v>120</v>
      </c>
    </row>
    <row r="22" spans="1:4" ht="15" customHeight="1" thickBot="1">
      <c r="A22" s="72" t="s">
        <v>4349</v>
      </c>
      <c r="B22" s="73" t="s">
        <v>774</v>
      </c>
      <c r="C22" s="74">
        <v>2</v>
      </c>
      <c r="D22" s="75">
        <v>120</v>
      </c>
    </row>
    <row r="23" spans="1:4" ht="15" customHeight="1" thickBot="1">
      <c r="A23" s="72" t="s">
        <v>4350</v>
      </c>
      <c r="B23" s="76" t="s">
        <v>775</v>
      </c>
      <c r="C23" s="74">
        <v>2</v>
      </c>
      <c r="D23" s="75">
        <v>120</v>
      </c>
    </row>
    <row r="24" spans="1:4" ht="15" customHeight="1" thickBot="1">
      <c r="A24" s="72" t="s">
        <v>4351</v>
      </c>
      <c r="B24" s="73" t="s">
        <v>776</v>
      </c>
      <c r="C24" s="74">
        <v>2</v>
      </c>
      <c r="D24" s="75">
        <v>180</v>
      </c>
    </row>
    <row r="25" spans="1:4" ht="15" customHeight="1" thickBot="1">
      <c r="A25" s="72" t="s">
        <v>4352</v>
      </c>
      <c r="B25" s="42" t="s">
        <v>2279</v>
      </c>
      <c r="C25" s="77">
        <v>2</v>
      </c>
      <c r="D25" s="75">
        <v>180</v>
      </c>
    </row>
    <row r="26" spans="1:4" ht="15" customHeight="1" thickBot="1">
      <c r="A26" s="72" t="s">
        <v>4353</v>
      </c>
      <c r="B26" s="73" t="s">
        <v>777</v>
      </c>
      <c r="C26" s="74">
        <v>2</v>
      </c>
      <c r="D26" s="75">
        <v>180</v>
      </c>
    </row>
    <row r="27" spans="1:4" ht="15" customHeight="1" thickBot="1">
      <c r="A27" s="1542" t="s">
        <v>321</v>
      </c>
      <c r="B27" s="1543"/>
      <c r="C27" s="1543"/>
      <c r="D27" s="1543"/>
    </row>
    <row r="28" spans="1:4" ht="15" customHeight="1" thickBot="1">
      <c r="A28" s="72" t="s">
        <v>4354</v>
      </c>
      <c r="B28" s="78" t="s">
        <v>322</v>
      </c>
      <c r="C28" s="74">
        <v>1</v>
      </c>
      <c r="D28" s="75">
        <v>0</v>
      </c>
    </row>
    <row r="29" spans="1:4" ht="15" customHeight="1" thickBot="1">
      <c r="A29" s="72" t="s">
        <v>4355</v>
      </c>
      <c r="B29" s="73" t="s">
        <v>323</v>
      </c>
      <c r="C29" s="74">
        <v>1</v>
      </c>
      <c r="D29" s="75">
        <v>120</v>
      </c>
    </row>
    <row r="30" spans="1:4" ht="15" customHeight="1" thickBot="1">
      <c r="A30" s="72" t="s">
        <v>4356</v>
      </c>
      <c r="B30" s="73" t="s">
        <v>2280</v>
      </c>
      <c r="C30" s="74">
        <v>3</v>
      </c>
      <c r="D30" s="75">
        <v>180</v>
      </c>
    </row>
    <row r="31" spans="1:4" ht="15" customHeight="1" thickBot="1">
      <c r="A31" s="72" t="s">
        <v>4357</v>
      </c>
      <c r="B31" s="78" t="s">
        <v>407</v>
      </c>
      <c r="C31" s="79"/>
      <c r="D31" s="50">
        <v>180</v>
      </c>
    </row>
    <row r="32" spans="1:4" ht="15" customHeight="1" thickBot="1">
      <c r="A32" s="72" t="s">
        <v>4358</v>
      </c>
      <c r="B32" s="73" t="s">
        <v>408</v>
      </c>
      <c r="C32" s="74">
        <v>5</v>
      </c>
      <c r="D32" s="75">
        <v>180</v>
      </c>
    </row>
    <row r="33" spans="1:4" ht="15" customHeight="1" thickBot="1">
      <c r="A33" s="72" t="s">
        <v>4359</v>
      </c>
      <c r="B33" s="73" t="s">
        <v>409</v>
      </c>
      <c r="C33" s="74">
        <v>5</v>
      </c>
      <c r="D33" s="75">
        <v>350</v>
      </c>
    </row>
    <row r="34" spans="1:4" ht="15" customHeight="1" thickBot="1">
      <c r="A34" s="72" t="s">
        <v>4360</v>
      </c>
      <c r="B34" s="73" t="s">
        <v>1684</v>
      </c>
      <c r="C34" s="74">
        <v>4</v>
      </c>
      <c r="D34" s="75">
        <v>350</v>
      </c>
    </row>
    <row r="35" spans="1:4" ht="15" customHeight="1" thickBot="1">
      <c r="A35" s="72" t="s">
        <v>4361</v>
      </c>
      <c r="B35" s="73" t="s">
        <v>389</v>
      </c>
      <c r="C35" s="74">
        <v>3</v>
      </c>
      <c r="D35" s="75">
        <v>180</v>
      </c>
    </row>
    <row r="36" spans="1:4" ht="17.25" customHeight="1" thickBot="1">
      <c r="A36" s="72" t="s">
        <v>4362</v>
      </c>
      <c r="B36" s="42" t="s">
        <v>390</v>
      </c>
      <c r="C36" s="74" t="s">
        <v>391</v>
      </c>
      <c r="D36" s="75" t="s">
        <v>3021</v>
      </c>
    </row>
    <row r="37" spans="1:4" ht="15" customHeight="1" thickBot="1">
      <c r="A37" s="72" t="s">
        <v>4363</v>
      </c>
      <c r="B37" s="42" t="s">
        <v>392</v>
      </c>
      <c r="C37" s="74" t="s">
        <v>391</v>
      </c>
      <c r="D37" s="75" t="s">
        <v>3021</v>
      </c>
    </row>
    <row r="38" spans="1:4" ht="15" customHeight="1" thickBot="1">
      <c r="A38" s="72" t="s">
        <v>4364</v>
      </c>
      <c r="B38" s="42" t="s">
        <v>393</v>
      </c>
      <c r="C38" s="74" t="s">
        <v>394</v>
      </c>
      <c r="D38" s="75" t="s">
        <v>3021</v>
      </c>
    </row>
    <row r="39" spans="1:4" ht="15" customHeight="1" thickBot="1">
      <c r="A39" s="72" t="s">
        <v>1930</v>
      </c>
      <c r="B39" s="42" t="s">
        <v>395</v>
      </c>
      <c r="C39" s="74">
        <v>7</v>
      </c>
      <c r="D39" s="75" t="s">
        <v>3021</v>
      </c>
    </row>
    <row r="40" spans="1:4" ht="15" customHeight="1" thickBot="1">
      <c r="A40" s="1544" t="s">
        <v>396</v>
      </c>
      <c r="B40" s="1545"/>
      <c r="C40" s="1545"/>
      <c r="D40" s="1546"/>
    </row>
    <row r="41" spans="1:4" ht="15" customHeight="1" thickBot="1">
      <c r="A41" s="79" t="s">
        <v>1931</v>
      </c>
      <c r="B41" s="102" t="s">
        <v>397</v>
      </c>
      <c r="C41" s="122">
        <v>1</v>
      </c>
      <c r="D41" s="121">
        <v>120</v>
      </c>
    </row>
    <row r="42" spans="1:4" ht="15" customHeight="1" thickBot="1">
      <c r="A42" s="79" t="s">
        <v>1932</v>
      </c>
      <c r="B42" s="102" t="s">
        <v>398</v>
      </c>
      <c r="C42" s="81">
        <v>2</v>
      </c>
      <c r="D42" s="50">
        <v>180</v>
      </c>
    </row>
    <row r="43" spans="1:4" ht="15" customHeight="1" thickBot="1">
      <c r="A43" s="1547" t="s">
        <v>399</v>
      </c>
      <c r="B43" s="1548"/>
      <c r="C43" s="1548"/>
      <c r="D43" s="1548"/>
    </row>
    <row r="44" spans="1:4" ht="33.75" customHeight="1" thickBot="1">
      <c r="A44" s="50" t="s">
        <v>1933</v>
      </c>
      <c r="B44" s="125" t="s">
        <v>2017</v>
      </c>
      <c r="C44" s="79">
        <v>1</v>
      </c>
      <c r="D44" s="50">
        <v>180</v>
      </c>
    </row>
    <row r="45" spans="1:4" ht="15" customHeight="1" thickBot="1">
      <c r="A45" s="75" t="s">
        <v>1934</v>
      </c>
      <c r="B45" s="126" t="s">
        <v>230</v>
      </c>
      <c r="C45" s="74">
        <v>1</v>
      </c>
      <c r="D45" s="75">
        <v>120</v>
      </c>
    </row>
    <row r="46" spans="1:4" ht="15" customHeight="1" thickBot="1">
      <c r="A46" s="1544" t="s">
        <v>778</v>
      </c>
      <c r="B46" s="1545"/>
      <c r="C46" s="1545"/>
      <c r="D46" s="1546"/>
    </row>
    <row r="47" spans="1:4" ht="15" customHeight="1" thickBot="1">
      <c r="A47" s="69" t="s">
        <v>1935</v>
      </c>
      <c r="B47" s="73" t="s">
        <v>231</v>
      </c>
      <c r="C47" s="74">
        <v>7</v>
      </c>
      <c r="D47" s="72" t="s">
        <v>3021</v>
      </c>
    </row>
    <row r="48" spans="1:4" ht="15" customHeight="1" thickBot="1">
      <c r="A48" s="69" t="s">
        <v>1936</v>
      </c>
      <c r="B48" s="73" t="s">
        <v>1657</v>
      </c>
      <c r="C48" s="74">
        <v>7</v>
      </c>
      <c r="D48" s="72" t="s">
        <v>3021</v>
      </c>
    </row>
    <row r="49" spans="1:4" ht="15" customHeight="1" thickBot="1">
      <c r="A49" s="69" t="s">
        <v>1937</v>
      </c>
      <c r="B49" s="73" t="s">
        <v>1658</v>
      </c>
      <c r="C49" s="74">
        <v>7</v>
      </c>
      <c r="D49" s="72" t="s">
        <v>3021</v>
      </c>
    </row>
    <row r="50" spans="1:4" ht="15" customHeight="1" thickBot="1">
      <c r="A50" s="69" t="s">
        <v>1938</v>
      </c>
      <c r="B50" s="73" t="s">
        <v>1659</v>
      </c>
      <c r="C50" s="74">
        <v>7</v>
      </c>
      <c r="D50" s="72">
        <v>555</v>
      </c>
    </row>
    <row r="51" spans="1:4" ht="15" customHeight="1" thickBot="1">
      <c r="A51" s="69" t="s">
        <v>1939</v>
      </c>
      <c r="B51" s="73" t="s">
        <v>1660</v>
      </c>
      <c r="C51" s="74">
        <v>2</v>
      </c>
      <c r="D51" s="72">
        <v>240</v>
      </c>
    </row>
    <row r="52" spans="1:4" ht="15" customHeight="1" thickBot="1">
      <c r="A52" s="69" t="s">
        <v>1940</v>
      </c>
      <c r="B52" s="73" t="s">
        <v>1661</v>
      </c>
      <c r="C52" s="74">
        <v>3</v>
      </c>
      <c r="D52" s="72">
        <v>180</v>
      </c>
    </row>
    <row r="53" spans="1:4" ht="15" customHeight="1" thickBot="1">
      <c r="A53" s="69" t="s">
        <v>1941</v>
      </c>
      <c r="B53" s="73" t="s">
        <v>1662</v>
      </c>
      <c r="C53" s="74">
        <v>7</v>
      </c>
      <c r="D53" s="72">
        <v>555</v>
      </c>
    </row>
    <row r="54" spans="1:4" ht="15" customHeight="1" thickBot="1">
      <c r="A54" s="69" t="s">
        <v>1942</v>
      </c>
      <c r="B54" s="73" t="s">
        <v>1663</v>
      </c>
      <c r="C54" s="74">
        <v>3</v>
      </c>
      <c r="D54" s="72">
        <v>240</v>
      </c>
    </row>
    <row r="55" spans="1:4" ht="15" customHeight="1" thickBot="1">
      <c r="A55" s="69" t="s">
        <v>1943</v>
      </c>
      <c r="B55" s="73" t="s">
        <v>2746</v>
      </c>
      <c r="C55" s="74">
        <v>3</v>
      </c>
      <c r="D55" s="72">
        <v>240</v>
      </c>
    </row>
    <row r="56" spans="1:4" ht="15" customHeight="1" thickBot="1">
      <c r="A56" s="69" t="s">
        <v>1944</v>
      </c>
      <c r="B56" s="73" t="s">
        <v>2747</v>
      </c>
      <c r="C56" s="74">
        <v>2</v>
      </c>
      <c r="D56" s="72">
        <v>180</v>
      </c>
    </row>
    <row r="57" spans="1:4" ht="15" customHeight="1" thickBot="1">
      <c r="A57" s="69" t="s">
        <v>1945</v>
      </c>
      <c r="B57" s="73" t="s">
        <v>2748</v>
      </c>
      <c r="C57" s="74">
        <v>4</v>
      </c>
      <c r="D57" s="72">
        <v>350</v>
      </c>
    </row>
    <row r="58" spans="1:4" ht="15" customHeight="1" thickBot="1">
      <c r="A58" s="69" t="s">
        <v>1946</v>
      </c>
      <c r="B58" s="73" t="s">
        <v>2749</v>
      </c>
      <c r="C58" s="74">
        <v>2</v>
      </c>
      <c r="D58" s="72">
        <v>180</v>
      </c>
    </row>
    <row r="59" spans="1:4" ht="15" customHeight="1" thickBot="1">
      <c r="A59" s="69" t="s">
        <v>1947</v>
      </c>
      <c r="B59" s="73" t="s">
        <v>2750</v>
      </c>
      <c r="C59" s="74">
        <v>2</v>
      </c>
      <c r="D59" s="72">
        <v>120</v>
      </c>
    </row>
    <row r="60" spans="1:4" ht="15" customHeight="1" thickBot="1">
      <c r="A60" s="69" t="s">
        <v>1948</v>
      </c>
      <c r="B60" s="73" t="s">
        <v>1554</v>
      </c>
      <c r="C60" s="74">
        <v>3</v>
      </c>
      <c r="D60" s="72">
        <v>240</v>
      </c>
    </row>
    <row r="61" spans="1:4" ht="15" customHeight="1" thickBot="1">
      <c r="A61" s="69" t="s">
        <v>1949</v>
      </c>
      <c r="B61" s="73" t="s">
        <v>1555</v>
      </c>
      <c r="C61" s="74">
        <v>5</v>
      </c>
      <c r="D61" s="72">
        <v>350</v>
      </c>
    </row>
    <row r="62" spans="1:4" ht="15" customHeight="1" thickBot="1">
      <c r="A62" s="69" t="s">
        <v>1950</v>
      </c>
      <c r="B62" s="73" t="s">
        <v>1556</v>
      </c>
      <c r="C62" s="74">
        <v>3</v>
      </c>
      <c r="D62" s="72">
        <v>180</v>
      </c>
    </row>
    <row r="63" spans="1:4" ht="15" customHeight="1" thickBot="1">
      <c r="A63" s="69" t="s">
        <v>1951</v>
      </c>
      <c r="B63" s="73" t="s">
        <v>1557</v>
      </c>
      <c r="C63" s="74">
        <v>7</v>
      </c>
      <c r="D63" s="72">
        <v>240</v>
      </c>
    </row>
    <row r="64" spans="1:4" ht="15" customHeight="1" thickBot="1">
      <c r="A64" s="69" t="s">
        <v>1952</v>
      </c>
      <c r="B64" s="73" t="s">
        <v>1558</v>
      </c>
      <c r="C64" s="74">
        <v>6</v>
      </c>
      <c r="D64" s="72">
        <v>843</v>
      </c>
    </row>
    <row r="65" spans="1:4" ht="15" customHeight="1" thickBot="1">
      <c r="A65" s="69" t="s">
        <v>1953</v>
      </c>
      <c r="B65" s="73" t="s">
        <v>1559</v>
      </c>
      <c r="C65" s="74">
        <v>7</v>
      </c>
      <c r="D65" s="72">
        <v>540</v>
      </c>
    </row>
    <row r="66" spans="1:4" ht="15" customHeight="1" thickBot="1">
      <c r="A66" s="69" t="s">
        <v>1954</v>
      </c>
      <c r="B66" s="73" t="s">
        <v>1560</v>
      </c>
      <c r="C66" s="74">
        <v>3</v>
      </c>
      <c r="D66" s="72">
        <v>240</v>
      </c>
    </row>
    <row r="67" spans="1:4" ht="15" customHeight="1" thickBot="1">
      <c r="A67" s="69" t="s">
        <v>1955</v>
      </c>
      <c r="B67" s="73" t="s">
        <v>1561</v>
      </c>
      <c r="C67" s="74">
        <v>5</v>
      </c>
      <c r="D67" s="72">
        <v>240</v>
      </c>
    </row>
    <row r="68" spans="1:4" ht="15" customHeight="1" thickBot="1">
      <c r="A68" s="69" t="s">
        <v>1956</v>
      </c>
      <c r="B68" s="73" t="s">
        <v>1562</v>
      </c>
      <c r="C68" s="74">
        <v>3</v>
      </c>
      <c r="D68" s="72">
        <v>180</v>
      </c>
    </row>
    <row r="69" spans="1:4" ht="15" customHeight="1" thickBot="1">
      <c r="A69" s="69" t="s">
        <v>1957</v>
      </c>
      <c r="B69" s="82" t="s">
        <v>1563</v>
      </c>
      <c r="C69" s="81">
        <v>1</v>
      </c>
      <c r="D69" s="80">
        <v>120</v>
      </c>
    </row>
    <row r="70" spans="1:4" ht="30" customHeight="1" thickBot="1">
      <c r="A70" s="69" t="s">
        <v>1958</v>
      </c>
      <c r="B70" s="957" t="s">
        <v>1478</v>
      </c>
      <c r="C70" s="81">
        <v>1</v>
      </c>
      <c r="D70" s="80">
        <v>120</v>
      </c>
    </row>
    <row r="71" spans="1:4" ht="30" customHeight="1" thickBot="1">
      <c r="A71" s="69" t="s">
        <v>1959</v>
      </c>
      <c r="B71" s="957" t="s">
        <v>1479</v>
      </c>
      <c r="C71" s="81">
        <v>2</v>
      </c>
      <c r="D71" s="80">
        <v>120</v>
      </c>
    </row>
    <row r="72" spans="1:4" ht="15" customHeight="1" thickBot="1">
      <c r="A72" s="69" t="s">
        <v>1960</v>
      </c>
      <c r="B72" s="69" t="s">
        <v>1480</v>
      </c>
      <c r="C72" s="74">
        <v>1</v>
      </c>
      <c r="D72" s="72">
        <v>120</v>
      </c>
    </row>
    <row r="73" spans="1:4" ht="15" customHeight="1" thickBot="1">
      <c r="A73" s="69" t="s">
        <v>4034</v>
      </c>
      <c r="B73" s="73" t="s">
        <v>1481</v>
      </c>
      <c r="C73" s="74">
        <v>1</v>
      </c>
      <c r="D73" s="72">
        <v>120</v>
      </c>
    </row>
    <row r="74" spans="1:4" ht="15" customHeight="1" thickBot="1">
      <c r="A74" s="69" t="s">
        <v>4035</v>
      </c>
      <c r="B74" s="73" t="s">
        <v>1482</v>
      </c>
      <c r="C74" s="74">
        <v>2</v>
      </c>
      <c r="D74" s="72">
        <v>120</v>
      </c>
    </row>
    <row r="75" spans="1:4" ht="15" customHeight="1" thickBot="1">
      <c r="A75" s="69" t="s">
        <v>4036</v>
      </c>
      <c r="B75" s="83" t="s">
        <v>1483</v>
      </c>
      <c r="C75" s="81">
        <v>1</v>
      </c>
      <c r="D75" s="80">
        <v>120</v>
      </c>
    </row>
    <row r="76" spans="1:4" ht="15" customHeight="1" thickBot="1">
      <c r="A76" s="69" t="s">
        <v>2759</v>
      </c>
      <c r="B76" s="83" t="s">
        <v>1484</v>
      </c>
      <c r="C76" s="81">
        <v>1</v>
      </c>
      <c r="D76" s="80">
        <v>120</v>
      </c>
    </row>
    <row r="77" spans="1:4" ht="15" customHeight="1" thickBot="1">
      <c r="A77" s="69" t="s">
        <v>2760</v>
      </c>
      <c r="B77" s="83" t="s">
        <v>1485</v>
      </c>
      <c r="C77" s="81">
        <v>3</v>
      </c>
      <c r="D77" s="80">
        <v>120</v>
      </c>
    </row>
    <row r="78" spans="1:4" ht="15" customHeight="1" thickBot="1">
      <c r="A78" s="69" t="s">
        <v>2761</v>
      </c>
      <c r="B78" s="69" t="s">
        <v>1486</v>
      </c>
      <c r="C78" s="74">
        <v>3</v>
      </c>
      <c r="D78" s="72">
        <v>120</v>
      </c>
    </row>
    <row r="79" spans="1:4" ht="15" customHeight="1" thickBot="1">
      <c r="A79" s="69" t="s">
        <v>2762</v>
      </c>
      <c r="B79" s="73" t="s">
        <v>1487</v>
      </c>
      <c r="C79" s="74">
        <v>2</v>
      </c>
      <c r="D79" s="72">
        <v>120</v>
      </c>
    </row>
    <row r="80" spans="1:4" ht="15" customHeight="1" thickBot="1">
      <c r="A80" s="69" t="s">
        <v>2763</v>
      </c>
      <c r="B80" s="73" t="s">
        <v>1488</v>
      </c>
      <c r="C80" s="74">
        <v>3</v>
      </c>
      <c r="D80" s="72">
        <v>180</v>
      </c>
    </row>
    <row r="81" spans="1:4" ht="15" customHeight="1" thickBot="1">
      <c r="A81" s="69" t="s">
        <v>2764</v>
      </c>
      <c r="B81" s="73" t="s">
        <v>1489</v>
      </c>
      <c r="C81" s="74">
        <v>2</v>
      </c>
      <c r="D81" s="72">
        <v>180</v>
      </c>
    </row>
    <row r="82" spans="1:4" ht="30.75" customHeight="1" thickBot="1">
      <c r="A82" s="69" t="s">
        <v>2765</v>
      </c>
      <c r="B82" s="957" t="s">
        <v>1490</v>
      </c>
      <c r="C82" s="81">
        <v>4</v>
      </c>
      <c r="D82" s="80">
        <v>180</v>
      </c>
    </row>
    <row r="83" spans="1:4" ht="15" customHeight="1" thickBot="1">
      <c r="A83" s="69" t="s">
        <v>2766</v>
      </c>
      <c r="B83" s="83" t="s">
        <v>1491</v>
      </c>
      <c r="C83" s="81">
        <v>3</v>
      </c>
      <c r="D83" s="80">
        <v>180</v>
      </c>
    </row>
    <row r="84" spans="1:4" ht="15" customHeight="1" thickBot="1">
      <c r="A84" s="69" t="s">
        <v>2767</v>
      </c>
      <c r="B84" s="69" t="s">
        <v>1492</v>
      </c>
      <c r="C84" s="74">
        <v>4</v>
      </c>
      <c r="D84" s="72">
        <v>180</v>
      </c>
    </row>
    <row r="85" spans="1:4" ht="15" customHeight="1" thickBot="1">
      <c r="A85" s="69" t="s">
        <v>2768</v>
      </c>
      <c r="B85" s="83" t="s">
        <v>1493</v>
      </c>
      <c r="C85" s="81">
        <v>2</v>
      </c>
      <c r="D85" s="80">
        <v>180</v>
      </c>
    </row>
    <row r="86" spans="1:4" ht="15" customHeight="1" thickBot="1">
      <c r="A86" s="69" t="s">
        <v>2769</v>
      </c>
      <c r="B86" s="69" t="s">
        <v>1494</v>
      </c>
      <c r="C86" s="74">
        <v>2</v>
      </c>
      <c r="D86" s="72">
        <v>180</v>
      </c>
    </row>
    <row r="87" spans="1:4" ht="15" customHeight="1" thickBot="1">
      <c r="A87" s="69" t="s">
        <v>2770</v>
      </c>
      <c r="B87" s="73" t="s">
        <v>1645</v>
      </c>
      <c r="C87" s="74">
        <v>2</v>
      </c>
      <c r="D87" s="72">
        <v>180</v>
      </c>
    </row>
    <row r="88" spans="1:4" ht="15" customHeight="1" thickBot="1">
      <c r="A88" s="69" t="s">
        <v>2771</v>
      </c>
      <c r="B88" s="73" t="s">
        <v>1612</v>
      </c>
      <c r="C88" s="74">
        <v>4</v>
      </c>
      <c r="D88" s="72">
        <v>240</v>
      </c>
    </row>
    <row r="89" spans="1:4" ht="15" customHeight="1" thickBot="1">
      <c r="A89" s="69" t="s">
        <v>2772</v>
      </c>
      <c r="B89" s="73" t="s">
        <v>1613</v>
      </c>
      <c r="C89" s="74">
        <v>4</v>
      </c>
      <c r="D89" s="72">
        <v>240</v>
      </c>
    </row>
    <row r="90" spans="1:4" ht="15" customHeight="1" thickBot="1">
      <c r="A90" s="69" t="s">
        <v>2773</v>
      </c>
      <c r="B90" s="73" t="s">
        <v>1614</v>
      </c>
      <c r="C90" s="74">
        <v>4</v>
      </c>
      <c r="D90" s="72">
        <v>180</v>
      </c>
    </row>
    <row r="91" spans="1:4" ht="15" customHeight="1" thickBot="1">
      <c r="A91" s="69" t="s">
        <v>2774</v>
      </c>
      <c r="B91" s="73" t="s">
        <v>1615</v>
      </c>
      <c r="C91" s="74">
        <v>6</v>
      </c>
      <c r="D91" s="72">
        <v>240</v>
      </c>
    </row>
    <row r="92" spans="1:4" ht="15" customHeight="1" thickBot="1">
      <c r="A92" s="69" t="s">
        <v>2775</v>
      </c>
      <c r="B92" s="73" t="s">
        <v>1616</v>
      </c>
      <c r="C92" s="74">
        <v>3</v>
      </c>
      <c r="D92" s="72">
        <v>180</v>
      </c>
    </row>
    <row r="93" spans="1:4" ht="15" customHeight="1" thickBot="1">
      <c r="A93" s="69" t="s">
        <v>2776</v>
      </c>
      <c r="B93" s="69" t="s">
        <v>1617</v>
      </c>
      <c r="C93" s="74">
        <v>3</v>
      </c>
      <c r="D93" s="72">
        <v>180</v>
      </c>
    </row>
    <row r="94" spans="1:4" ht="15" customHeight="1" thickBot="1">
      <c r="A94" s="69" t="s">
        <v>2777</v>
      </c>
      <c r="B94" s="73" t="s">
        <v>1618</v>
      </c>
      <c r="C94" s="74">
        <v>4</v>
      </c>
      <c r="D94" s="72">
        <v>240</v>
      </c>
    </row>
    <row r="95" spans="1:4" ht="15" customHeight="1" thickBot="1">
      <c r="A95" s="69" t="s">
        <v>2778</v>
      </c>
      <c r="B95" s="73" t="s">
        <v>1619</v>
      </c>
      <c r="C95" s="74">
        <v>5</v>
      </c>
      <c r="D95" s="72">
        <v>240</v>
      </c>
    </row>
    <row r="96" spans="1:4" ht="15" customHeight="1" thickBot="1">
      <c r="A96" s="69" t="s">
        <v>2779</v>
      </c>
      <c r="B96" s="73" t="s">
        <v>1620</v>
      </c>
      <c r="C96" s="74">
        <v>2</v>
      </c>
      <c r="D96" s="72">
        <v>240</v>
      </c>
    </row>
    <row r="97" spans="1:4" ht="15" customHeight="1" thickBot="1">
      <c r="A97" s="69" t="s">
        <v>2780</v>
      </c>
      <c r="B97" s="73" t="s">
        <v>1621</v>
      </c>
      <c r="C97" s="74">
        <v>5</v>
      </c>
      <c r="D97" s="72">
        <v>350</v>
      </c>
    </row>
    <row r="98" spans="1:4" ht="15" customHeight="1" thickBot="1">
      <c r="A98" s="69" t="s">
        <v>2781</v>
      </c>
      <c r="B98" s="73" t="s">
        <v>1622</v>
      </c>
      <c r="C98" s="74">
        <v>6</v>
      </c>
      <c r="D98" s="72">
        <v>240</v>
      </c>
    </row>
    <row r="99" spans="1:4" ht="15" customHeight="1" thickBot="1">
      <c r="A99" s="69" t="s">
        <v>2782</v>
      </c>
      <c r="B99" s="73" t="s">
        <v>1623</v>
      </c>
      <c r="C99" s="74">
        <v>5</v>
      </c>
      <c r="D99" s="72">
        <v>240</v>
      </c>
    </row>
    <row r="100" spans="1:4" ht="15" customHeight="1" thickBot="1">
      <c r="A100" s="69" t="s">
        <v>2783</v>
      </c>
      <c r="B100" s="73" t="s">
        <v>1624</v>
      </c>
      <c r="C100" s="74">
        <v>6</v>
      </c>
      <c r="D100" s="72">
        <v>240</v>
      </c>
    </row>
    <row r="101" spans="1:4" ht="15" customHeight="1" thickBot="1">
      <c r="A101" s="69" t="s">
        <v>2784</v>
      </c>
      <c r="B101" s="73" t="s">
        <v>1625</v>
      </c>
      <c r="C101" s="74">
        <v>3</v>
      </c>
      <c r="D101" s="72">
        <v>180</v>
      </c>
    </row>
    <row r="102" spans="1:4" ht="15" customHeight="1" thickBot="1">
      <c r="A102" s="69" t="s">
        <v>2785</v>
      </c>
      <c r="B102" s="73" t="s">
        <v>1626</v>
      </c>
      <c r="C102" s="74">
        <v>2</v>
      </c>
      <c r="D102" s="72">
        <v>180</v>
      </c>
    </row>
    <row r="103" spans="1:4" ht="15" customHeight="1" thickBot="1">
      <c r="A103" s="69" t="s">
        <v>2786</v>
      </c>
      <c r="B103" s="73" t="s">
        <v>1627</v>
      </c>
      <c r="C103" s="74">
        <v>4</v>
      </c>
      <c r="D103" s="72">
        <v>240</v>
      </c>
    </row>
    <row r="104" spans="1:4" ht="15" customHeight="1" thickBot="1">
      <c r="A104" s="69" t="s">
        <v>2787</v>
      </c>
      <c r="B104" s="73" t="s">
        <v>1628</v>
      </c>
      <c r="C104" s="74">
        <v>5</v>
      </c>
      <c r="D104" s="72">
        <v>240</v>
      </c>
    </row>
    <row r="105" spans="1:4" ht="15" customHeight="1" thickBot="1">
      <c r="A105" s="69" t="s">
        <v>2788</v>
      </c>
      <c r="B105" s="73" t="s">
        <v>1629</v>
      </c>
      <c r="C105" s="74">
        <v>7</v>
      </c>
      <c r="D105" s="72">
        <v>350</v>
      </c>
    </row>
    <row r="106" spans="1:4" ht="15" customHeight="1" thickBot="1">
      <c r="A106" s="69" t="s">
        <v>2789</v>
      </c>
      <c r="B106" s="73" t="s">
        <v>1630</v>
      </c>
      <c r="C106" s="74">
        <v>6</v>
      </c>
      <c r="D106" s="72">
        <v>240</v>
      </c>
    </row>
    <row r="107" spans="1:4" ht="15" customHeight="1" thickBot="1">
      <c r="A107" s="69" t="s">
        <v>2790</v>
      </c>
      <c r="B107" s="73" t="s">
        <v>1631</v>
      </c>
      <c r="C107" s="74">
        <v>5</v>
      </c>
      <c r="D107" s="72">
        <v>240</v>
      </c>
    </row>
    <row r="108" spans="1:4" ht="15" customHeight="1" thickBot="1">
      <c r="A108" s="69" t="s">
        <v>2791</v>
      </c>
      <c r="B108" s="73" t="s">
        <v>1632</v>
      </c>
      <c r="C108" s="74">
        <v>2</v>
      </c>
      <c r="D108" s="72">
        <v>180</v>
      </c>
    </row>
    <row r="109" spans="1:4" ht="15" customHeight="1" thickBot="1">
      <c r="A109" s="69" t="s">
        <v>2792</v>
      </c>
      <c r="B109" s="73" t="s">
        <v>1633</v>
      </c>
      <c r="C109" s="74">
        <v>6</v>
      </c>
      <c r="D109" s="72">
        <v>350</v>
      </c>
    </row>
    <row r="110" spans="1:4" ht="15" customHeight="1" thickBot="1">
      <c r="A110" s="69" t="s">
        <v>2793</v>
      </c>
      <c r="B110" s="73" t="s">
        <v>1634</v>
      </c>
      <c r="C110" s="74">
        <v>6</v>
      </c>
      <c r="D110" s="72">
        <v>350</v>
      </c>
    </row>
    <row r="111" spans="1:4" ht="15" customHeight="1" thickBot="1">
      <c r="A111" s="69" t="s">
        <v>2794</v>
      </c>
      <c r="B111" s="73" t="s">
        <v>1635</v>
      </c>
      <c r="C111" s="74">
        <v>6</v>
      </c>
      <c r="D111" s="72">
        <v>350</v>
      </c>
    </row>
    <row r="112" spans="1:4" ht="15" customHeight="1" thickBot="1">
      <c r="A112" s="69" t="s">
        <v>2795</v>
      </c>
      <c r="B112" s="73" t="s">
        <v>1636</v>
      </c>
      <c r="C112" s="74">
        <v>2</v>
      </c>
      <c r="D112" s="72">
        <v>180</v>
      </c>
    </row>
    <row r="113" spans="1:4" ht="15" customHeight="1" thickBot="1">
      <c r="A113" s="69" t="s">
        <v>2796</v>
      </c>
      <c r="B113" s="73" t="s">
        <v>1637</v>
      </c>
      <c r="C113" s="74">
        <v>3</v>
      </c>
      <c r="D113" s="72">
        <v>180</v>
      </c>
    </row>
    <row r="114" spans="1:4" ht="15" customHeight="1" thickBot="1">
      <c r="A114" s="69" t="s">
        <v>2797</v>
      </c>
      <c r="B114" s="73" t="s">
        <v>1638</v>
      </c>
      <c r="C114" s="74">
        <v>6</v>
      </c>
      <c r="D114" s="72">
        <v>180</v>
      </c>
    </row>
    <row r="115" spans="1:4" ht="15" customHeight="1" thickBot="1">
      <c r="A115" s="69" t="s">
        <v>2798</v>
      </c>
      <c r="B115" s="73" t="s">
        <v>1639</v>
      </c>
      <c r="C115" s="74">
        <v>3</v>
      </c>
      <c r="D115" s="72">
        <v>180</v>
      </c>
    </row>
    <row r="116" spans="1:4" ht="15" customHeight="1" thickBot="1">
      <c r="A116" s="69" t="s">
        <v>2799</v>
      </c>
      <c r="B116" s="73" t="s">
        <v>1640</v>
      </c>
      <c r="C116" s="74">
        <v>4</v>
      </c>
      <c r="D116" s="72">
        <v>120</v>
      </c>
    </row>
    <row r="117" spans="1:4" ht="15" customHeight="1" thickBot="1">
      <c r="A117" s="69" t="s">
        <v>2800</v>
      </c>
      <c r="B117" s="83" t="s">
        <v>1641</v>
      </c>
      <c r="C117" s="81">
        <v>3</v>
      </c>
      <c r="D117" s="80">
        <v>180</v>
      </c>
    </row>
    <row r="118" spans="1:4" ht="15" customHeight="1" thickBot="1">
      <c r="A118" s="69" t="s">
        <v>2801</v>
      </c>
      <c r="B118" s="69" t="s">
        <v>1642</v>
      </c>
      <c r="C118" s="74">
        <v>4</v>
      </c>
      <c r="D118" s="72">
        <v>180</v>
      </c>
    </row>
    <row r="119" spans="1:4" ht="15" customHeight="1" thickBot="1">
      <c r="A119" s="69" t="s">
        <v>2802</v>
      </c>
      <c r="B119" s="73" t="s">
        <v>2878</v>
      </c>
      <c r="C119" s="74">
        <v>4</v>
      </c>
      <c r="D119" s="72">
        <v>350</v>
      </c>
    </row>
    <row r="120" spans="1:4" ht="15" customHeight="1" thickBot="1">
      <c r="A120" s="69" t="s">
        <v>2803</v>
      </c>
      <c r="B120" s="73" t="s">
        <v>2879</v>
      </c>
      <c r="C120" s="74">
        <v>2</v>
      </c>
      <c r="D120" s="72">
        <v>180</v>
      </c>
    </row>
    <row r="121" spans="1:4" ht="15" customHeight="1" thickBot="1">
      <c r="A121" s="69" t="s">
        <v>2804</v>
      </c>
      <c r="B121" s="73" t="s">
        <v>2880</v>
      </c>
      <c r="C121" s="74">
        <v>1</v>
      </c>
      <c r="D121" s="72">
        <v>120</v>
      </c>
    </row>
    <row r="122" spans="1:4" ht="28.5" customHeight="1" thickBot="1">
      <c r="A122" s="69" t="s">
        <v>2805</v>
      </c>
      <c r="B122" s="957" t="s">
        <v>2881</v>
      </c>
      <c r="C122" s="81">
        <v>2</v>
      </c>
      <c r="D122" s="80">
        <v>120</v>
      </c>
    </row>
    <row r="123" spans="1:4" ht="27.75" customHeight="1" thickBot="1">
      <c r="A123" s="69" t="s">
        <v>2806</v>
      </c>
      <c r="B123" s="957" t="s">
        <v>2882</v>
      </c>
      <c r="C123" s="81">
        <v>2</v>
      </c>
      <c r="D123" s="80">
        <v>120</v>
      </c>
    </row>
    <row r="124" spans="1:4" ht="42.75" customHeight="1" thickBot="1">
      <c r="A124" s="69" t="s">
        <v>2807</v>
      </c>
      <c r="B124" s="957" t="s">
        <v>2883</v>
      </c>
      <c r="C124" s="81">
        <v>2</v>
      </c>
      <c r="D124" s="80">
        <v>180</v>
      </c>
    </row>
    <row r="125" spans="1:4" ht="50.25" customHeight="1" thickBot="1">
      <c r="A125" s="69" t="s">
        <v>2808</v>
      </c>
      <c r="B125" s="957" t="s">
        <v>983</v>
      </c>
      <c r="C125" s="81">
        <v>3</v>
      </c>
      <c r="D125" s="80">
        <v>120</v>
      </c>
    </row>
    <row r="126" spans="1:4" ht="15" customHeight="1" thickBot="1">
      <c r="A126" s="69" t="s">
        <v>804</v>
      </c>
      <c r="B126" s="69" t="s">
        <v>984</v>
      </c>
      <c r="C126" s="74">
        <v>1</v>
      </c>
      <c r="D126" s="72">
        <v>120</v>
      </c>
    </row>
    <row r="127" spans="1:4" ht="15" customHeight="1" thickBot="1">
      <c r="A127" s="69" t="s">
        <v>805</v>
      </c>
      <c r="B127" s="73" t="s">
        <v>985</v>
      </c>
      <c r="C127" s="74">
        <v>2</v>
      </c>
      <c r="D127" s="72" t="s">
        <v>3021</v>
      </c>
    </row>
    <row r="128" spans="1:4" ht="15" customHeight="1" thickBot="1">
      <c r="A128" s="69" t="s">
        <v>806</v>
      </c>
      <c r="B128" s="73" t="s">
        <v>986</v>
      </c>
      <c r="C128" s="74">
        <v>5</v>
      </c>
      <c r="D128" s="72">
        <v>455</v>
      </c>
    </row>
    <row r="129" spans="1:4" ht="15" customHeight="1" thickBot="1">
      <c r="A129" s="69" t="s">
        <v>807</v>
      </c>
      <c r="B129" s="73" t="s">
        <v>987</v>
      </c>
      <c r="C129" s="74">
        <v>7</v>
      </c>
      <c r="D129" s="72" t="s">
        <v>3021</v>
      </c>
    </row>
    <row r="130" spans="1:4" ht="15" customHeight="1" thickBot="1">
      <c r="A130" s="69" t="s">
        <v>808</v>
      </c>
      <c r="B130" s="83" t="s">
        <v>988</v>
      </c>
      <c r="C130" s="81" t="s">
        <v>394</v>
      </c>
      <c r="D130" s="80" t="s">
        <v>3021</v>
      </c>
    </row>
    <row r="131" spans="1:4" ht="15" customHeight="1" thickBot="1">
      <c r="A131" s="69" t="s">
        <v>809</v>
      </c>
      <c r="B131" s="69" t="s">
        <v>989</v>
      </c>
      <c r="C131" s="74" t="s">
        <v>394</v>
      </c>
      <c r="D131" s="72" t="s">
        <v>3021</v>
      </c>
    </row>
    <row r="132" spans="1:4" ht="15" customHeight="1" thickBot="1">
      <c r="A132" s="69" t="s">
        <v>810</v>
      </c>
      <c r="B132" s="73" t="s">
        <v>990</v>
      </c>
      <c r="C132" s="74" t="s">
        <v>991</v>
      </c>
      <c r="D132" s="72" t="s">
        <v>3021</v>
      </c>
    </row>
  </sheetData>
  <sheetProtection password="C677" sheet="1"/>
  <mergeCells count="8">
    <mergeCell ref="A27:D27"/>
    <mergeCell ref="A40:D40"/>
    <mergeCell ref="A43:D43"/>
    <mergeCell ref="A46:D46"/>
    <mergeCell ref="A1:D1"/>
    <mergeCell ref="A3:D3"/>
    <mergeCell ref="A7:A8"/>
    <mergeCell ref="A19:D19"/>
  </mergeCells>
  <printOptions/>
  <pageMargins left="0.16" right="0.24" top="0.47" bottom="0.57" header="0" footer="0"/>
  <pageSetup horizontalDpi="300" verticalDpi="300" orientation="portrait" paperSize="5" scale="75" r:id="rId1"/>
  <headerFooter alignWithMargins="0">
    <oddHeader>&amp;C&amp;"Arial,Negrita"&amp;8 Convenio OSPATCA - Vigencia: 01/03/2016 - 31/08/2016 - Cirugía Reparadora</oddHeader>
    <oddFooter>&amp;CPágina &amp;P de &amp;N&amp;R&amp;"Arial,Negrita"&amp;8ASOCIACION DE CLINICAS Y 
SANATORIOS DE SAN JUAN</oddFooter>
  </headerFooter>
</worksheet>
</file>

<file path=xl/worksheets/sheet13.xml><?xml version="1.0" encoding="utf-8"?>
<worksheet xmlns="http://schemas.openxmlformats.org/spreadsheetml/2006/main" xmlns:r="http://schemas.openxmlformats.org/officeDocument/2006/relationships">
  <sheetPr>
    <tabColor indexed="60"/>
  </sheetPr>
  <dimension ref="B2:I527"/>
  <sheetViews>
    <sheetView zoomScale="115" zoomScaleNormal="115" workbookViewId="0" topLeftCell="A1">
      <selection activeCell="C41" sqref="C41"/>
    </sheetView>
  </sheetViews>
  <sheetFormatPr defaultColWidth="11.421875" defaultRowHeight="12.75"/>
  <cols>
    <col min="1" max="1" width="3.28125" style="0" customWidth="1"/>
    <col min="2" max="2" width="16.140625" style="958" customWidth="1"/>
    <col min="3" max="3" width="68.8515625" style="958" customWidth="1"/>
    <col min="4" max="4" width="14.28125" style="959" customWidth="1"/>
    <col min="5" max="5" width="13.421875" style="959" customWidth="1"/>
    <col min="9" max="9" width="16.421875" style="0" customWidth="1"/>
  </cols>
  <sheetData>
    <row r="2" ht="12.75">
      <c r="C2" s="960" t="s">
        <v>4387</v>
      </c>
    </row>
    <row r="3" ht="13.5" thickBot="1"/>
    <row r="4" spans="2:5" ht="13.5" thickBot="1">
      <c r="B4" s="961" t="s">
        <v>3839</v>
      </c>
      <c r="C4" s="962" t="s">
        <v>4388</v>
      </c>
      <c r="D4" s="963"/>
      <c r="E4" s="104"/>
    </row>
    <row r="5" spans="2:9" ht="16.5" thickBot="1">
      <c r="B5" s="104"/>
      <c r="C5" s="964" t="s">
        <v>4389</v>
      </c>
      <c r="D5" s="965">
        <v>220.96</v>
      </c>
      <c r="E5" s="966"/>
      <c r="F5" s="967"/>
      <c r="G5" s="968"/>
      <c r="H5" s="968"/>
      <c r="I5" s="967"/>
    </row>
    <row r="6" spans="2:9" ht="16.5" thickBot="1">
      <c r="B6" s="104"/>
      <c r="C6" s="964" t="s">
        <v>4390</v>
      </c>
      <c r="D6" s="965">
        <v>245.52</v>
      </c>
      <c r="E6" s="966"/>
      <c r="F6" s="967"/>
      <c r="G6" s="968"/>
      <c r="H6" s="968"/>
      <c r="I6" s="967"/>
    </row>
    <row r="7" spans="2:5" ht="12.75">
      <c r="B7" s="104"/>
      <c r="C7" s="104"/>
      <c r="D7" s="104"/>
      <c r="E7" s="104"/>
    </row>
    <row r="8" ht="13.5" thickBot="1"/>
    <row r="9" spans="3:5" ht="38.25">
      <c r="C9" s="969" t="s">
        <v>4391</v>
      </c>
      <c r="D9" s="970" t="s">
        <v>4392</v>
      </c>
      <c r="E9" s="971" t="s">
        <v>4393</v>
      </c>
    </row>
    <row r="10" spans="3:5" ht="12.75">
      <c r="C10" s="972">
        <v>0</v>
      </c>
      <c r="D10" s="973">
        <v>70</v>
      </c>
      <c r="E10" s="974">
        <v>0</v>
      </c>
    </row>
    <row r="11" spans="3:5" ht="12.75">
      <c r="C11" s="972">
        <v>1</v>
      </c>
      <c r="D11" s="973">
        <v>200</v>
      </c>
      <c r="E11" s="974">
        <v>120</v>
      </c>
    </row>
    <row r="12" spans="3:5" ht="12.75">
      <c r="C12" s="972">
        <v>2</v>
      </c>
      <c r="D12" s="973">
        <v>540</v>
      </c>
      <c r="E12" s="974">
        <v>180</v>
      </c>
    </row>
    <row r="13" spans="3:5" ht="12.75">
      <c r="C13" s="972">
        <v>3</v>
      </c>
      <c r="D13" s="973">
        <v>864</v>
      </c>
      <c r="E13" s="974">
        <v>240</v>
      </c>
    </row>
    <row r="14" spans="3:5" ht="12.75">
      <c r="C14" s="972">
        <v>4</v>
      </c>
      <c r="D14" s="973">
        <v>1152</v>
      </c>
      <c r="E14" s="974">
        <v>350</v>
      </c>
    </row>
    <row r="15" spans="3:5" ht="12.75">
      <c r="C15" s="972">
        <v>5</v>
      </c>
      <c r="D15" s="973">
        <v>1584</v>
      </c>
      <c r="E15" s="974">
        <v>455</v>
      </c>
    </row>
    <row r="16" spans="3:5" ht="12.75">
      <c r="C16" s="972">
        <v>6</v>
      </c>
      <c r="D16" s="973">
        <v>1980</v>
      </c>
      <c r="E16" s="974">
        <v>555</v>
      </c>
    </row>
    <row r="17" spans="3:5" ht="12.75">
      <c r="C17" s="972">
        <v>7</v>
      </c>
      <c r="D17" s="973">
        <v>2160</v>
      </c>
      <c r="E17" s="974">
        <v>675</v>
      </c>
    </row>
    <row r="18" spans="3:5" ht="12.75">
      <c r="C18" s="972">
        <v>8</v>
      </c>
      <c r="D18" s="973">
        <v>2761</v>
      </c>
      <c r="E18" s="974">
        <v>843</v>
      </c>
    </row>
    <row r="19" spans="3:5" ht="12.75">
      <c r="C19" s="972">
        <v>9</v>
      </c>
      <c r="D19" s="973">
        <v>4320</v>
      </c>
      <c r="E19" s="974">
        <v>943</v>
      </c>
    </row>
    <row r="20" spans="3:5" ht="12.75">
      <c r="C20" s="972">
        <v>10</v>
      </c>
      <c r="D20" s="973">
        <v>6000</v>
      </c>
      <c r="E20" s="974">
        <v>1135</v>
      </c>
    </row>
    <row r="21" spans="3:5" ht="12.75">
      <c r="C21" s="972">
        <v>11</v>
      </c>
      <c r="D21" s="973">
        <v>7560</v>
      </c>
      <c r="E21" s="974">
        <v>1415</v>
      </c>
    </row>
    <row r="22" spans="3:5" ht="13.5" thickBot="1">
      <c r="C22" s="975">
        <v>12</v>
      </c>
      <c r="D22" s="976">
        <v>11520</v>
      </c>
      <c r="E22" s="977">
        <v>1770</v>
      </c>
    </row>
    <row r="23" spans="3:4" ht="12.75">
      <c r="C23" s="978" t="s">
        <v>4394</v>
      </c>
      <c r="D23" s="979">
        <v>5.2</v>
      </c>
    </row>
    <row r="24" spans="3:5" ht="13.5" thickBot="1">
      <c r="C24" s="980" t="s">
        <v>4395</v>
      </c>
      <c r="D24" s="981">
        <v>15.5</v>
      </c>
      <c r="E24" s="982"/>
    </row>
    <row r="26" ht="13.5" thickBot="1">
      <c r="C26" s="983" t="s">
        <v>4396</v>
      </c>
    </row>
    <row r="27" spans="4:5" ht="49.5" customHeight="1" thickBot="1">
      <c r="D27" s="984" t="s">
        <v>4397</v>
      </c>
      <c r="E27" s="985" t="s">
        <v>4398</v>
      </c>
    </row>
    <row r="28" spans="2:5" ht="18.75" customHeight="1" thickBot="1">
      <c r="B28" s="958" t="s">
        <v>1739</v>
      </c>
      <c r="D28" s="986"/>
      <c r="E28" s="987"/>
    </row>
    <row r="29" spans="2:5" ht="13.5" customHeight="1" thickBot="1">
      <c r="B29" s="988" t="s">
        <v>4399</v>
      </c>
      <c r="C29" s="989" t="s">
        <v>4400</v>
      </c>
      <c r="D29" s="990">
        <v>0</v>
      </c>
      <c r="E29" s="985">
        <v>0</v>
      </c>
    </row>
    <row r="30" spans="2:5" ht="18" customHeight="1" thickBot="1">
      <c r="B30" s="958" t="s">
        <v>1757</v>
      </c>
      <c r="D30" s="991"/>
      <c r="E30" s="992"/>
    </row>
    <row r="31" spans="2:5" ht="12.75">
      <c r="B31" s="993" t="s">
        <v>4401</v>
      </c>
      <c r="C31" s="989" t="s">
        <v>4402</v>
      </c>
      <c r="D31" s="994">
        <v>1</v>
      </c>
      <c r="E31" s="995">
        <v>1</v>
      </c>
    </row>
    <row r="32" spans="2:5" ht="25.5">
      <c r="B32" s="996" t="s">
        <v>4403</v>
      </c>
      <c r="C32" s="997" t="s">
        <v>4404</v>
      </c>
      <c r="D32" s="973">
        <v>1</v>
      </c>
      <c r="E32" s="974">
        <v>1</v>
      </c>
    </row>
    <row r="33" spans="2:5" ht="12.75">
      <c r="B33" s="996" t="s">
        <v>4405</v>
      </c>
      <c r="C33" s="997" t="s">
        <v>4406</v>
      </c>
      <c r="D33" s="973">
        <v>1</v>
      </c>
      <c r="E33" s="974">
        <v>1</v>
      </c>
    </row>
    <row r="34" spans="2:5" ht="13.5" thickBot="1">
      <c r="B34" s="998" t="s">
        <v>4407</v>
      </c>
      <c r="C34" s="999" t="s">
        <v>4408</v>
      </c>
      <c r="D34" s="976">
        <v>1</v>
      </c>
      <c r="E34" s="977">
        <v>1</v>
      </c>
    </row>
    <row r="35" ht="14.25" customHeight="1" thickBot="1">
      <c r="B35" s="958" t="s">
        <v>1774</v>
      </c>
    </row>
    <row r="36" spans="2:5" ht="12.75">
      <c r="B36" s="993" t="s">
        <v>4409</v>
      </c>
      <c r="C36" s="989" t="s">
        <v>978</v>
      </c>
      <c r="D36" s="994">
        <v>2</v>
      </c>
      <c r="E36" s="995">
        <v>2</v>
      </c>
    </row>
    <row r="37" spans="2:5" ht="25.5">
      <c r="B37" s="996" t="s">
        <v>4410</v>
      </c>
      <c r="C37" s="997" t="s">
        <v>4411</v>
      </c>
      <c r="D37" s="973">
        <v>2</v>
      </c>
      <c r="E37" s="974">
        <v>2</v>
      </c>
    </row>
    <row r="38" spans="2:5" ht="12.75">
      <c r="B38" s="996" t="s">
        <v>4412</v>
      </c>
      <c r="C38" s="997" t="s">
        <v>4413</v>
      </c>
      <c r="D38" s="973">
        <v>2</v>
      </c>
      <c r="E38" s="974">
        <v>2</v>
      </c>
    </row>
    <row r="39" spans="2:5" ht="12.75">
      <c r="B39" s="996" t="s">
        <v>4414</v>
      </c>
      <c r="C39" s="997" t="s">
        <v>4415</v>
      </c>
      <c r="D39" s="973">
        <v>2</v>
      </c>
      <c r="E39" s="974">
        <v>2</v>
      </c>
    </row>
    <row r="40" spans="2:5" ht="12.75">
      <c r="B40" s="996" t="s">
        <v>4416</v>
      </c>
      <c r="C40" s="997" t="s">
        <v>4417</v>
      </c>
      <c r="D40" s="973">
        <v>2</v>
      </c>
      <c r="E40" s="974">
        <v>2</v>
      </c>
    </row>
    <row r="41" spans="2:5" ht="13.5" thickBot="1">
      <c r="B41" s="998" t="s">
        <v>4418</v>
      </c>
      <c r="C41" s="999" t="s">
        <v>4419</v>
      </c>
      <c r="D41" s="976">
        <v>2</v>
      </c>
      <c r="E41" s="977">
        <v>2</v>
      </c>
    </row>
    <row r="42" ht="13.5" thickBot="1">
      <c r="B42" s="958" t="s">
        <v>1792</v>
      </c>
    </row>
    <row r="43" spans="2:5" ht="25.5">
      <c r="B43" s="993" t="s">
        <v>4420</v>
      </c>
      <c r="C43" s="989" t="s">
        <v>4421</v>
      </c>
      <c r="D43" s="994">
        <v>3</v>
      </c>
      <c r="E43" s="995">
        <v>3</v>
      </c>
    </row>
    <row r="44" spans="2:5" ht="25.5">
      <c r="B44" s="996" t="s">
        <v>4422</v>
      </c>
      <c r="C44" s="997" t="s">
        <v>4423</v>
      </c>
      <c r="D44" s="973">
        <v>3</v>
      </c>
      <c r="E44" s="974">
        <v>3</v>
      </c>
    </row>
    <row r="45" spans="2:5" ht="12.75">
      <c r="B45" s="996" t="s">
        <v>4424</v>
      </c>
      <c r="C45" s="997" t="s">
        <v>4425</v>
      </c>
      <c r="D45" s="973">
        <v>3</v>
      </c>
      <c r="E45" s="974">
        <v>3</v>
      </c>
    </row>
    <row r="46" spans="2:5" ht="12.75">
      <c r="B46" s="996" t="s">
        <v>4426</v>
      </c>
      <c r="C46" s="997" t="s">
        <v>4427</v>
      </c>
      <c r="D46" s="973">
        <v>3</v>
      </c>
      <c r="E46" s="974">
        <v>3</v>
      </c>
    </row>
    <row r="47" spans="2:5" ht="12.75">
      <c r="B47" s="996" t="s">
        <v>4428</v>
      </c>
      <c r="C47" s="997" t="s">
        <v>4429</v>
      </c>
      <c r="D47" s="973">
        <v>3</v>
      </c>
      <c r="E47" s="974">
        <v>3</v>
      </c>
    </row>
    <row r="48" spans="2:5" ht="12.75">
      <c r="B48" s="996" t="s">
        <v>4430</v>
      </c>
      <c r="C48" s="997" t="s">
        <v>4431</v>
      </c>
      <c r="D48" s="973">
        <v>3</v>
      </c>
      <c r="E48" s="974">
        <v>3</v>
      </c>
    </row>
    <row r="49" spans="2:5" ht="12.75">
      <c r="B49" s="996" t="s">
        <v>4432</v>
      </c>
      <c r="C49" s="997" t="s">
        <v>4433</v>
      </c>
      <c r="D49" s="973">
        <v>3</v>
      </c>
      <c r="E49" s="974">
        <v>3</v>
      </c>
    </row>
    <row r="50" spans="2:5" ht="12.75">
      <c r="B50" s="996" t="s">
        <v>4434</v>
      </c>
      <c r="C50" s="997" t="s">
        <v>4435</v>
      </c>
      <c r="D50" s="973">
        <v>3</v>
      </c>
      <c r="E50" s="974">
        <v>3</v>
      </c>
    </row>
    <row r="51" spans="2:5" ht="12.75">
      <c r="B51" s="996" t="s">
        <v>4436</v>
      </c>
      <c r="C51" s="997" t="s">
        <v>4437</v>
      </c>
      <c r="D51" s="973">
        <v>3</v>
      </c>
      <c r="E51" s="974">
        <v>3</v>
      </c>
    </row>
    <row r="52" spans="2:5" ht="12.75">
      <c r="B52" s="996" t="s">
        <v>4438</v>
      </c>
      <c r="C52" s="997" t="s">
        <v>4439</v>
      </c>
      <c r="D52" s="973">
        <v>3</v>
      </c>
      <c r="E52" s="974">
        <v>3</v>
      </c>
    </row>
    <row r="53" spans="2:5" ht="25.5">
      <c r="B53" s="996" t="s">
        <v>4440</v>
      </c>
      <c r="C53" s="997" t="s">
        <v>4441</v>
      </c>
      <c r="D53" s="973">
        <v>3</v>
      </c>
      <c r="E53" s="974">
        <v>3</v>
      </c>
    </row>
    <row r="54" spans="2:5" ht="12.75">
      <c r="B54" s="996" t="s">
        <v>4442</v>
      </c>
      <c r="C54" s="997" t="s">
        <v>4443</v>
      </c>
      <c r="D54" s="973">
        <v>3</v>
      </c>
      <c r="E54" s="974">
        <v>3</v>
      </c>
    </row>
    <row r="55" spans="2:5" ht="12.75">
      <c r="B55" s="996" t="s">
        <v>4444</v>
      </c>
      <c r="C55" s="997" t="s">
        <v>4445</v>
      </c>
      <c r="D55" s="973">
        <v>3</v>
      </c>
      <c r="E55" s="974">
        <v>3</v>
      </c>
    </row>
    <row r="56" spans="2:5" ht="12.75">
      <c r="B56" s="996" t="s">
        <v>4446</v>
      </c>
      <c r="C56" s="997" t="s">
        <v>4447</v>
      </c>
      <c r="D56" s="973">
        <v>3</v>
      </c>
      <c r="E56" s="974">
        <v>3</v>
      </c>
    </row>
    <row r="57" spans="2:5" ht="12.75">
      <c r="B57" s="996" t="s">
        <v>4448</v>
      </c>
      <c r="C57" s="997" t="s">
        <v>4449</v>
      </c>
      <c r="D57" s="973">
        <v>3</v>
      </c>
      <c r="E57" s="974">
        <v>3</v>
      </c>
    </row>
    <row r="58" spans="2:5" ht="13.5" thickBot="1">
      <c r="B58" s="998" t="s">
        <v>4450</v>
      </c>
      <c r="C58" s="999" t="s">
        <v>4451</v>
      </c>
      <c r="D58" s="976">
        <v>3</v>
      </c>
      <c r="E58" s="977">
        <v>3</v>
      </c>
    </row>
    <row r="59" ht="13.5" thickBot="1">
      <c r="B59" s="958" t="s">
        <v>3259</v>
      </c>
    </row>
    <row r="60" spans="2:5" ht="12.75">
      <c r="B60" s="993" t="s">
        <v>4452</v>
      </c>
      <c r="C60" s="989" t="s">
        <v>4453</v>
      </c>
      <c r="D60" s="994">
        <v>4</v>
      </c>
      <c r="E60" s="995">
        <v>4</v>
      </c>
    </row>
    <row r="61" spans="2:5" ht="12.75">
      <c r="B61" s="996" t="s">
        <v>4454</v>
      </c>
      <c r="C61" s="997" t="s">
        <v>4455</v>
      </c>
      <c r="D61" s="973">
        <v>4</v>
      </c>
      <c r="E61" s="974">
        <v>4</v>
      </c>
    </row>
    <row r="62" spans="2:5" ht="25.5">
      <c r="B62" s="996" t="s">
        <v>4456</v>
      </c>
      <c r="C62" s="997" t="s">
        <v>4457</v>
      </c>
      <c r="D62" s="973">
        <v>4</v>
      </c>
      <c r="E62" s="974">
        <v>4</v>
      </c>
    </row>
    <row r="63" spans="2:5" ht="12.75">
      <c r="B63" s="996" t="s">
        <v>4458</v>
      </c>
      <c r="C63" s="997" t="s">
        <v>4459</v>
      </c>
      <c r="D63" s="973">
        <v>4</v>
      </c>
      <c r="E63" s="974">
        <v>4</v>
      </c>
    </row>
    <row r="64" spans="2:5" ht="12.75">
      <c r="B64" s="996" t="s">
        <v>4460</v>
      </c>
      <c r="C64" s="997" t="s">
        <v>4461</v>
      </c>
      <c r="D64" s="973">
        <v>4</v>
      </c>
      <c r="E64" s="974">
        <v>4</v>
      </c>
    </row>
    <row r="65" spans="2:5" ht="12.75">
      <c r="B65" s="996" t="s">
        <v>4462</v>
      </c>
      <c r="C65" s="997" t="s">
        <v>4463</v>
      </c>
      <c r="D65" s="973">
        <v>4</v>
      </c>
      <c r="E65" s="974">
        <v>4</v>
      </c>
    </row>
    <row r="66" spans="2:5" ht="12.75">
      <c r="B66" s="996" t="s">
        <v>4464</v>
      </c>
      <c r="C66" s="997" t="s">
        <v>4465</v>
      </c>
      <c r="D66" s="973">
        <v>4</v>
      </c>
      <c r="E66" s="974">
        <v>4</v>
      </c>
    </row>
    <row r="67" spans="2:5" ht="12.75">
      <c r="B67" s="996" t="s">
        <v>4466</v>
      </c>
      <c r="C67" s="997" t="s">
        <v>4467</v>
      </c>
      <c r="D67" s="973">
        <v>4</v>
      </c>
      <c r="E67" s="974">
        <v>4</v>
      </c>
    </row>
    <row r="68" spans="2:5" ht="12.75">
      <c r="B68" s="996" t="s">
        <v>4468</v>
      </c>
      <c r="C68" s="997" t="s">
        <v>4469</v>
      </c>
      <c r="D68" s="973">
        <v>4</v>
      </c>
      <c r="E68" s="974">
        <v>4</v>
      </c>
    </row>
    <row r="69" spans="2:5" ht="25.5">
      <c r="B69" s="996" t="s">
        <v>4470</v>
      </c>
      <c r="C69" s="997" t="s">
        <v>4471</v>
      </c>
      <c r="D69" s="973">
        <v>4</v>
      </c>
      <c r="E69" s="974">
        <v>4</v>
      </c>
    </row>
    <row r="70" spans="2:5" ht="12.75">
      <c r="B70" s="996" t="s">
        <v>4472</v>
      </c>
      <c r="C70" s="997" t="s">
        <v>4473</v>
      </c>
      <c r="D70" s="973">
        <v>4</v>
      </c>
      <c r="E70" s="974">
        <v>4</v>
      </c>
    </row>
    <row r="71" spans="2:5" ht="25.5">
      <c r="B71" s="996" t="s">
        <v>4474</v>
      </c>
      <c r="C71" s="997" t="s">
        <v>4475</v>
      </c>
      <c r="D71" s="973">
        <v>4</v>
      </c>
      <c r="E71" s="974">
        <v>4</v>
      </c>
    </row>
    <row r="72" spans="2:5" ht="12.75">
      <c r="B72" s="996" t="s">
        <v>4476</v>
      </c>
      <c r="C72" s="997" t="s">
        <v>4477</v>
      </c>
      <c r="D72" s="973">
        <v>4</v>
      </c>
      <c r="E72" s="974">
        <v>4</v>
      </c>
    </row>
    <row r="73" spans="2:5" ht="12.75">
      <c r="B73" s="996" t="s">
        <v>4478</v>
      </c>
      <c r="C73" s="997" t="s">
        <v>4479</v>
      </c>
      <c r="D73" s="973">
        <v>4</v>
      </c>
      <c r="E73" s="974">
        <v>4</v>
      </c>
    </row>
    <row r="74" spans="2:5" ht="25.5">
      <c r="B74" s="996" t="s">
        <v>4480</v>
      </c>
      <c r="C74" s="997" t="s">
        <v>4481</v>
      </c>
      <c r="D74" s="973">
        <v>4</v>
      </c>
      <c r="E74" s="974">
        <v>4</v>
      </c>
    </row>
    <row r="75" spans="2:5" ht="25.5">
      <c r="B75" s="996" t="s">
        <v>4482</v>
      </c>
      <c r="C75" s="997" t="s">
        <v>4483</v>
      </c>
      <c r="D75" s="973">
        <v>4</v>
      </c>
      <c r="E75" s="974">
        <v>4</v>
      </c>
    </row>
    <row r="76" spans="2:5" ht="12.75">
      <c r="B76" s="996" t="s">
        <v>4484</v>
      </c>
      <c r="C76" s="997" t="s">
        <v>4485</v>
      </c>
      <c r="D76" s="973">
        <v>4</v>
      </c>
      <c r="E76" s="974">
        <v>4</v>
      </c>
    </row>
    <row r="77" spans="2:5" ht="12.75">
      <c r="B77" s="996" t="s">
        <v>4486</v>
      </c>
      <c r="C77" s="997" t="s">
        <v>4487</v>
      </c>
      <c r="D77" s="973">
        <v>4</v>
      </c>
      <c r="E77" s="974">
        <v>4</v>
      </c>
    </row>
    <row r="78" spans="2:5" ht="12.75">
      <c r="B78" s="996" t="s">
        <v>4488</v>
      </c>
      <c r="C78" s="997" t="s">
        <v>4489</v>
      </c>
      <c r="D78" s="973">
        <v>4</v>
      </c>
      <c r="E78" s="974">
        <v>4</v>
      </c>
    </row>
    <row r="79" spans="2:5" ht="12.75">
      <c r="B79" s="996" t="s">
        <v>4490</v>
      </c>
      <c r="C79" s="997" t="s">
        <v>4491</v>
      </c>
      <c r="D79" s="973">
        <v>4</v>
      </c>
      <c r="E79" s="974">
        <v>4</v>
      </c>
    </row>
    <row r="80" spans="2:5" ht="12.75">
      <c r="B80" s="996" t="s">
        <v>4492</v>
      </c>
      <c r="C80" s="997" t="s">
        <v>4493</v>
      </c>
      <c r="D80" s="973">
        <v>4</v>
      </c>
      <c r="E80" s="974">
        <v>4</v>
      </c>
    </row>
    <row r="81" spans="2:5" ht="12.75">
      <c r="B81" s="996" t="s">
        <v>4494</v>
      </c>
      <c r="C81" s="997" t="s">
        <v>4495</v>
      </c>
      <c r="D81" s="973">
        <v>4</v>
      </c>
      <c r="E81" s="974">
        <v>4</v>
      </c>
    </row>
    <row r="82" spans="2:5" ht="12.75">
      <c r="B82" s="996" t="s">
        <v>4496</v>
      </c>
      <c r="C82" s="997" t="s">
        <v>4497</v>
      </c>
      <c r="D82" s="973">
        <v>4</v>
      </c>
      <c r="E82" s="974">
        <v>4</v>
      </c>
    </row>
    <row r="83" spans="2:5" ht="12.75">
      <c r="B83" s="996" t="s">
        <v>4498</v>
      </c>
      <c r="C83" s="997" t="s">
        <v>4499</v>
      </c>
      <c r="D83" s="973">
        <v>4</v>
      </c>
      <c r="E83" s="974">
        <v>4</v>
      </c>
    </row>
    <row r="84" spans="2:5" ht="25.5">
      <c r="B84" s="996" t="s">
        <v>4500</v>
      </c>
      <c r="C84" s="997" t="s">
        <v>4501</v>
      </c>
      <c r="D84" s="973">
        <v>4</v>
      </c>
      <c r="E84" s="974">
        <v>4</v>
      </c>
    </row>
    <row r="85" spans="2:5" ht="12.75">
      <c r="B85" s="996" t="s">
        <v>4502</v>
      </c>
      <c r="C85" s="997" t="s">
        <v>3831</v>
      </c>
      <c r="D85" s="973">
        <v>4</v>
      </c>
      <c r="E85" s="974">
        <v>4</v>
      </c>
    </row>
    <row r="86" spans="2:5" ht="12.75">
      <c r="B86" s="996" t="s">
        <v>4503</v>
      </c>
      <c r="C86" s="997" t="s">
        <v>4504</v>
      </c>
      <c r="D86" s="973">
        <v>4</v>
      </c>
      <c r="E86" s="974">
        <v>4</v>
      </c>
    </row>
    <row r="87" spans="2:5" ht="13.5" thickBot="1">
      <c r="B87" s="998" t="s">
        <v>4505</v>
      </c>
      <c r="C87" s="999" t="s">
        <v>4506</v>
      </c>
      <c r="D87" s="976">
        <v>4</v>
      </c>
      <c r="E87" s="977">
        <v>4</v>
      </c>
    </row>
    <row r="88" ht="13.5" thickBot="1">
      <c r="B88" s="958" t="s">
        <v>3298</v>
      </c>
    </row>
    <row r="89" spans="2:5" ht="12.75">
      <c r="B89" s="993" t="s">
        <v>4507</v>
      </c>
      <c r="C89" s="989" t="s">
        <v>4508</v>
      </c>
      <c r="D89" s="994">
        <v>5</v>
      </c>
      <c r="E89" s="995">
        <v>5</v>
      </c>
    </row>
    <row r="90" spans="2:5" ht="12.75">
      <c r="B90" s="996" t="s">
        <v>4509</v>
      </c>
      <c r="C90" s="997" t="s">
        <v>4510</v>
      </c>
      <c r="D90" s="973">
        <v>5</v>
      </c>
      <c r="E90" s="974">
        <v>5</v>
      </c>
    </row>
    <row r="91" spans="2:5" ht="12.75">
      <c r="B91" s="996" t="s">
        <v>4511</v>
      </c>
      <c r="C91" s="997" t="s">
        <v>4512</v>
      </c>
      <c r="D91" s="973">
        <v>5</v>
      </c>
      <c r="E91" s="974">
        <v>5</v>
      </c>
    </row>
    <row r="92" spans="2:5" ht="12.75">
      <c r="B92" s="996" t="s">
        <v>4513</v>
      </c>
      <c r="C92" s="997" t="s">
        <v>4514</v>
      </c>
      <c r="D92" s="973">
        <v>5</v>
      </c>
      <c r="E92" s="974">
        <v>5</v>
      </c>
    </row>
    <row r="93" spans="2:5" ht="12.75">
      <c r="B93" s="996" t="s">
        <v>4515</v>
      </c>
      <c r="C93" s="997" t="s">
        <v>4516</v>
      </c>
      <c r="D93" s="973">
        <v>5</v>
      </c>
      <c r="E93" s="974">
        <v>5</v>
      </c>
    </row>
    <row r="94" spans="2:5" ht="12.75">
      <c r="B94" s="996" t="s">
        <v>4517</v>
      </c>
      <c r="C94" s="997" t="s">
        <v>4518</v>
      </c>
      <c r="D94" s="973">
        <v>5</v>
      </c>
      <c r="E94" s="974">
        <v>5</v>
      </c>
    </row>
    <row r="95" spans="2:5" ht="12.75">
      <c r="B95" s="996" t="s">
        <v>4519</v>
      </c>
      <c r="C95" s="997" t="s">
        <v>4520</v>
      </c>
      <c r="D95" s="973">
        <v>5</v>
      </c>
      <c r="E95" s="974">
        <v>5</v>
      </c>
    </row>
    <row r="96" spans="2:5" ht="12.75">
      <c r="B96" s="996" t="s">
        <v>4521</v>
      </c>
      <c r="C96" s="997" t="s">
        <v>1988</v>
      </c>
      <c r="D96" s="973">
        <v>5</v>
      </c>
      <c r="E96" s="974">
        <v>5</v>
      </c>
    </row>
    <row r="97" spans="2:5" ht="12.75">
      <c r="B97" s="996" t="s">
        <v>4522</v>
      </c>
      <c r="C97" s="997" t="s">
        <v>4523</v>
      </c>
      <c r="D97" s="973">
        <v>5</v>
      </c>
      <c r="E97" s="974">
        <v>5</v>
      </c>
    </row>
    <row r="98" spans="2:5" ht="25.5">
      <c r="B98" s="996" t="s">
        <v>4524</v>
      </c>
      <c r="C98" s="997" t="s">
        <v>4525</v>
      </c>
      <c r="D98" s="973">
        <v>5</v>
      </c>
      <c r="E98" s="974">
        <v>5</v>
      </c>
    </row>
    <row r="99" spans="2:5" ht="25.5">
      <c r="B99" s="996" t="s">
        <v>4526</v>
      </c>
      <c r="C99" s="997" t="s">
        <v>4527</v>
      </c>
      <c r="D99" s="973">
        <v>5</v>
      </c>
      <c r="E99" s="974">
        <v>5</v>
      </c>
    </row>
    <row r="100" spans="2:5" ht="25.5">
      <c r="B100" s="996" t="s">
        <v>4528</v>
      </c>
      <c r="C100" s="997" t="s">
        <v>4529</v>
      </c>
      <c r="D100" s="973">
        <v>5</v>
      </c>
      <c r="E100" s="974">
        <v>5</v>
      </c>
    </row>
    <row r="101" spans="2:5" ht="25.5">
      <c r="B101" s="996" t="s">
        <v>4530</v>
      </c>
      <c r="C101" s="997" t="s">
        <v>4531</v>
      </c>
      <c r="D101" s="973">
        <v>5</v>
      </c>
      <c r="E101" s="974">
        <v>5</v>
      </c>
    </row>
    <row r="102" spans="2:5" ht="12.75">
      <c r="B102" s="996" t="s">
        <v>4532</v>
      </c>
      <c r="C102" s="997" t="s">
        <v>4533</v>
      </c>
      <c r="D102" s="973">
        <v>5</v>
      </c>
      <c r="E102" s="974">
        <v>5</v>
      </c>
    </row>
    <row r="103" spans="2:5" ht="12.75">
      <c r="B103" s="996" t="s">
        <v>4534</v>
      </c>
      <c r="C103" s="997" t="s">
        <v>4535</v>
      </c>
      <c r="D103" s="973">
        <v>5</v>
      </c>
      <c r="E103" s="974">
        <v>5</v>
      </c>
    </row>
    <row r="104" spans="2:5" ht="12.75">
      <c r="B104" s="996" t="s">
        <v>4536</v>
      </c>
      <c r="C104" s="997" t="s">
        <v>4537</v>
      </c>
      <c r="D104" s="973">
        <v>5</v>
      </c>
      <c r="E104" s="974">
        <v>5</v>
      </c>
    </row>
    <row r="105" spans="2:5" ht="12.75">
      <c r="B105" s="996" t="s">
        <v>4538</v>
      </c>
      <c r="C105" s="997" t="s">
        <v>4539</v>
      </c>
      <c r="D105" s="973">
        <v>5</v>
      </c>
      <c r="E105" s="974">
        <v>5</v>
      </c>
    </row>
    <row r="106" spans="2:5" ht="12.75">
      <c r="B106" s="996" t="s">
        <v>4540</v>
      </c>
      <c r="C106" s="997" t="s">
        <v>4541</v>
      </c>
      <c r="D106" s="973">
        <v>5</v>
      </c>
      <c r="E106" s="974">
        <v>5</v>
      </c>
    </row>
    <row r="107" spans="2:5" ht="12.75">
      <c r="B107" s="996" t="s">
        <v>4542</v>
      </c>
      <c r="C107" s="997" t="s">
        <v>4543</v>
      </c>
      <c r="D107" s="973">
        <v>5</v>
      </c>
      <c r="E107" s="974">
        <v>5</v>
      </c>
    </row>
    <row r="108" spans="2:5" ht="25.5">
      <c r="B108" s="996" t="s">
        <v>4544</v>
      </c>
      <c r="C108" s="997" t="s">
        <v>4545</v>
      </c>
      <c r="D108" s="973">
        <v>5</v>
      </c>
      <c r="E108" s="974">
        <v>5</v>
      </c>
    </row>
    <row r="109" spans="2:5" ht="12.75">
      <c r="B109" s="996" t="s">
        <v>4546</v>
      </c>
      <c r="C109" s="997" t="s">
        <v>4547</v>
      </c>
      <c r="D109" s="973">
        <v>5</v>
      </c>
      <c r="E109" s="974">
        <v>5</v>
      </c>
    </row>
    <row r="110" spans="2:5" ht="12.75">
      <c r="B110" s="996" t="s">
        <v>4548</v>
      </c>
      <c r="C110" s="997" t="s">
        <v>4549</v>
      </c>
      <c r="D110" s="973">
        <v>5</v>
      </c>
      <c r="E110" s="974">
        <v>5</v>
      </c>
    </row>
    <row r="111" spans="2:5" ht="12.75">
      <c r="B111" s="996" t="s">
        <v>4550</v>
      </c>
      <c r="C111" s="997" t="s">
        <v>4551</v>
      </c>
      <c r="D111" s="973">
        <v>5</v>
      </c>
      <c r="E111" s="974">
        <v>5</v>
      </c>
    </row>
    <row r="112" spans="2:5" ht="25.5">
      <c r="B112" s="996" t="s">
        <v>4552</v>
      </c>
      <c r="C112" s="997" t="s">
        <v>4553</v>
      </c>
      <c r="D112" s="973">
        <v>5</v>
      </c>
      <c r="E112" s="974">
        <v>5</v>
      </c>
    </row>
    <row r="113" spans="2:5" ht="12.75">
      <c r="B113" s="996" t="s">
        <v>4554</v>
      </c>
      <c r="C113" s="997" t="s">
        <v>4555</v>
      </c>
      <c r="D113" s="973">
        <v>5</v>
      </c>
      <c r="E113" s="974">
        <v>5</v>
      </c>
    </row>
    <row r="114" spans="2:5" ht="12.75">
      <c r="B114" s="996" t="s">
        <v>4556</v>
      </c>
      <c r="C114" s="997" t="s">
        <v>4557</v>
      </c>
      <c r="D114" s="973">
        <v>5</v>
      </c>
      <c r="E114" s="974">
        <v>5</v>
      </c>
    </row>
    <row r="115" spans="2:5" ht="13.5" thickBot="1">
      <c r="B115" s="998" t="s">
        <v>4558</v>
      </c>
      <c r="C115" s="999" t="s">
        <v>4559</v>
      </c>
      <c r="D115" s="976">
        <v>5</v>
      </c>
      <c r="E115" s="977">
        <v>5</v>
      </c>
    </row>
    <row r="116" ht="13.5" thickBot="1">
      <c r="B116" s="958" t="s">
        <v>4560</v>
      </c>
    </row>
    <row r="117" spans="2:5" ht="12.75">
      <c r="B117" s="993" t="s">
        <v>4561</v>
      </c>
      <c r="C117" s="989" t="s">
        <v>4562</v>
      </c>
      <c r="D117" s="994">
        <v>6</v>
      </c>
      <c r="E117" s="995">
        <v>6</v>
      </c>
    </row>
    <row r="118" spans="2:5" ht="12.75">
      <c r="B118" s="996" t="s">
        <v>4563</v>
      </c>
      <c r="C118" s="997" t="s">
        <v>4564</v>
      </c>
      <c r="D118" s="973">
        <v>6</v>
      </c>
      <c r="E118" s="974">
        <v>6</v>
      </c>
    </row>
    <row r="119" spans="2:5" ht="12.75">
      <c r="B119" s="996" t="s">
        <v>4565</v>
      </c>
      <c r="C119" s="997" t="s">
        <v>4566</v>
      </c>
      <c r="D119" s="973">
        <v>6</v>
      </c>
      <c r="E119" s="974">
        <v>6</v>
      </c>
    </row>
    <row r="120" spans="2:5" ht="12.75">
      <c r="B120" s="996" t="s">
        <v>4567</v>
      </c>
      <c r="C120" s="997" t="s">
        <v>4568</v>
      </c>
      <c r="D120" s="973">
        <v>6</v>
      </c>
      <c r="E120" s="974">
        <v>6</v>
      </c>
    </row>
    <row r="121" spans="2:5" ht="12.75">
      <c r="B121" s="996" t="s">
        <v>4569</v>
      </c>
      <c r="C121" s="997" t="s">
        <v>4570</v>
      </c>
      <c r="D121" s="973">
        <v>6</v>
      </c>
      <c r="E121" s="974">
        <v>6</v>
      </c>
    </row>
    <row r="122" spans="2:5" ht="12.75">
      <c r="B122" s="996" t="s">
        <v>4571</v>
      </c>
      <c r="C122" s="997" t="s">
        <v>4572</v>
      </c>
      <c r="D122" s="973">
        <v>6</v>
      </c>
      <c r="E122" s="974">
        <v>6</v>
      </c>
    </row>
    <row r="123" spans="2:5" ht="12.75">
      <c r="B123" s="996" t="s">
        <v>4573</v>
      </c>
      <c r="C123" s="997" t="s">
        <v>4574</v>
      </c>
      <c r="D123" s="973">
        <v>6</v>
      </c>
      <c r="E123" s="974">
        <v>6</v>
      </c>
    </row>
    <row r="124" spans="2:5" ht="12.75">
      <c r="B124" s="996" t="s">
        <v>4575</v>
      </c>
      <c r="C124" s="997" t="s">
        <v>4576</v>
      </c>
      <c r="D124" s="973">
        <v>6</v>
      </c>
      <c r="E124" s="974">
        <v>6</v>
      </c>
    </row>
    <row r="125" spans="2:5" ht="12.75">
      <c r="B125" s="996" t="s">
        <v>4577</v>
      </c>
      <c r="C125" s="997" t="s">
        <v>4578</v>
      </c>
      <c r="D125" s="973">
        <v>6</v>
      </c>
      <c r="E125" s="974">
        <v>6</v>
      </c>
    </row>
    <row r="126" spans="2:5" ht="12.75">
      <c r="B126" s="996" t="s">
        <v>4579</v>
      </c>
      <c r="C126" s="997" t="s">
        <v>4580</v>
      </c>
      <c r="D126" s="973">
        <v>6</v>
      </c>
      <c r="E126" s="974">
        <v>6</v>
      </c>
    </row>
    <row r="127" spans="2:5" ht="12.75">
      <c r="B127" s="996" t="s">
        <v>4581</v>
      </c>
      <c r="C127" s="997" t="s">
        <v>4582</v>
      </c>
      <c r="D127" s="973">
        <v>6</v>
      </c>
      <c r="E127" s="974">
        <v>6</v>
      </c>
    </row>
    <row r="128" spans="2:5" ht="12.75">
      <c r="B128" s="996" t="s">
        <v>4583</v>
      </c>
      <c r="C128" s="997" t="s">
        <v>2014</v>
      </c>
      <c r="D128" s="973">
        <v>6</v>
      </c>
      <c r="E128" s="974">
        <v>6</v>
      </c>
    </row>
    <row r="129" spans="2:5" ht="12.75">
      <c r="B129" s="996" t="s">
        <v>4584</v>
      </c>
      <c r="C129" s="997" t="s">
        <v>4585</v>
      </c>
      <c r="D129" s="973">
        <v>6</v>
      </c>
      <c r="E129" s="974">
        <v>6</v>
      </c>
    </row>
    <row r="130" spans="2:5" ht="12.75">
      <c r="B130" s="996" t="s">
        <v>4586</v>
      </c>
      <c r="C130" s="997" t="s">
        <v>4587</v>
      </c>
      <c r="D130" s="973">
        <v>6</v>
      </c>
      <c r="E130" s="974">
        <v>6</v>
      </c>
    </row>
    <row r="131" spans="2:5" ht="12.75">
      <c r="B131" s="996" t="s">
        <v>4588</v>
      </c>
      <c r="C131" s="997" t="s">
        <v>4589</v>
      </c>
      <c r="D131" s="973">
        <v>6</v>
      </c>
      <c r="E131" s="974">
        <v>6</v>
      </c>
    </row>
    <row r="132" spans="2:5" ht="12.75">
      <c r="B132" s="996" t="s">
        <v>4590</v>
      </c>
      <c r="C132" s="997" t="s">
        <v>4591</v>
      </c>
      <c r="D132" s="973">
        <v>6</v>
      </c>
      <c r="E132" s="974">
        <v>6</v>
      </c>
    </row>
    <row r="133" spans="2:5" ht="25.5">
      <c r="B133" s="996" t="s">
        <v>4592</v>
      </c>
      <c r="C133" s="997" t="s">
        <v>4593</v>
      </c>
      <c r="D133" s="973">
        <v>6</v>
      </c>
      <c r="E133" s="974">
        <v>6</v>
      </c>
    </row>
    <row r="134" spans="2:5" ht="25.5">
      <c r="B134" s="996" t="s">
        <v>4594</v>
      </c>
      <c r="C134" s="997" t="s">
        <v>4595</v>
      </c>
      <c r="D134" s="973">
        <v>6</v>
      </c>
      <c r="E134" s="974">
        <v>6</v>
      </c>
    </row>
    <row r="135" spans="2:5" ht="12.75">
      <c r="B135" s="996" t="s">
        <v>4596</v>
      </c>
      <c r="C135" s="997" t="s">
        <v>4597</v>
      </c>
      <c r="D135" s="973">
        <v>6</v>
      </c>
      <c r="E135" s="974">
        <v>6</v>
      </c>
    </row>
    <row r="136" spans="2:5" ht="12.75">
      <c r="B136" s="996" t="s">
        <v>4598</v>
      </c>
      <c r="C136" s="997" t="s">
        <v>4599</v>
      </c>
      <c r="D136" s="973">
        <v>6</v>
      </c>
      <c r="E136" s="974">
        <v>6</v>
      </c>
    </row>
    <row r="137" spans="2:5" ht="12.75">
      <c r="B137" s="996" t="s">
        <v>4600</v>
      </c>
      <c r="C137" s="997" t="s">
        <v>4601</v>
      </c>
      <c r="D137" s="973">
        <v>6</v>
      </c>
      <c r="E137" s="974">
        <v>6</v>
      </c>
    </row>
    <row r="138" spans="2:5" ht="12.75">
      <c r="B138" s="996" t="s">
        <v>4602</v>
      </c>
      <c r="C138" s="997" t="s">
        <v>4603</v>
      </c>
      <c r="D138" s="973">
        <v>6</v>
      </c>
      <c r="E138" s="974">
        <v>6</v>
      </c>
    </row>
    <row r="139" spans="2:5" ht="12.75">
      <c r="B139" s="996" t="s">
        <v>4604</v>
      </c>
      <c r="C139" s="997" t="s">
        <v>4605</v>
      </c>
      <c r="D139" s="973">
        <v>6</v>
      </c>
      <c r="E139" s="974">
        <v>6</v>
      </c>
    </row>
    <row r="140" spans="2:5" ht="12.75">
      <c r="B140" s="996" t="s">
        <v>4606</v>
      </c>
      <c r="C140" s="997" t="s">
        <v>4607</v>
      </c>
      <c r="D140" s="973">
        <v>6</v>
      </c>
      <c r="E140" s="974">
        <v>6</v>
      </c>
    </row>
    <row r="141" spans="2:5" ht="25.5">
      <c r="B141" s="996" t="s">
        <v>4608</v>
      </c>
      <c r="C141" s="997" t="s">
        <v>4609</v>
      </c>
      <c r="D141" s="973">
        <v>6</v>
      </c>
      <c r="E141" s="974">
        <v>6</v>
      </c>
    </row>
    <row r="142" spans="2:5" ht="12.75">
      <c r="B142" s="996" t="s">
        <v>4610</v>
      </c>
      <c r="C142" s="997" t="s">
        <v>4611</v>
      </c>
      <c r="D142" s="973">
        <v>6</v>
      </c>
      <c r="E142" s="974">
        <v>6</v>
      </c>
    </row>
    <row r="143" spans="2:5" ht="12.75">
      <c r="B143" s="996" t="s">
        <v>4612</v>
      </c>
      <c r="C143" s="997" t="s">
        <v>4506</v>
      </c>
      <c r="D143" s="973">
        <v>6</v>
      </c>
      <c r="E143" s="974">
        <v>6</v>
      </c>
    </row>
    <row r="144" spans="2:5" ht="12.75">
      <c r="B144" s="996" t="s">
        <v>4613</v>
      </c>
      <c r="C144" s="997" t="s">
        <v>4614</v>
      </c>
      <c r="D144" s="973">
        <v>6</v>
      </c>
      <c r="E144" s="974">
        <v>6</v>
      </c>
    </row>
    <row r="145" spans="2:5" ht="12.75">
      <c r="B145" s="996" t="s">
        <v>4615</v>
      </c>
      <c r="C145" s="997" t="s">
        <v>4616</v>
      </c>
      <c r="D145" s="973">
        <v>6</v>
      </c>
      <c r="E145" s="974">
        <v>6</v>
      </c>
    </row>
    <row r="146" spans="2:5" ht="13.5" thickBot="1">
      <c r="B146" s="998" t="s">
        <v>4617</v>
      </c>
      <c r="C146" s="999" t="s">
        <v>4618</v>
      </c>
      <c r="D146" s="976">
        <v>6</v>
      </c>
      <c r="E146" s="977">
        <v>6</v>
      </c>
    </row>
    <row r="147" ht="13.5" thickBot="1">
      <c r="B147" s="958" t="s">
        <v>4619</v>
      </c>
    </row>
    <row r="148" spans="2:5" ht="12.75">
      <c r="B148" s="993" t="s">
        <v>4620</v>
      </c>
      <c r="C148" s="989" t="s">
        <v>4621</v>
      </c>
      <c r="D148" s="994">
        <v>7</v>
      </c>
      <c r="E148" s="995">
        <v>7</v>
      </c>
    </row>
    <row r="149" spans="2:5" ht="12.75">
      <c r="B149" s="996" t="s">
        <v>4622</v>
      </c>
      <c r="C149" s="997" t="s">
        <v>4623</v>
      </c>
      <c r="D149" s="973">
        <v>7</v>
      </c>
      <c r="E149" s="974">
        <v>7</v>
      </c>
    </row>
    <row r="150" spans="2:5" ht="12.75">
      <c r="B150" s="996" t="s">
        <v>4624</v>
      </c>
      <c r="C150" s="997" t="s">
        <v>4625</v>
      </c>
      <c r="D150" s="973">
        <v>7</v>
      </c>
      <c r="E150" s="974">
        <v>7</v>
      </c>
    </row>
    <row r="151" spans="2:5" ht="25.5">
      <c r="B151" s="996" t="s">
        <v>4626</v>
      </c>
      <c r="C151" s="997" t="s">
        <v>4627</v>
      </c>
      <c r="D151" s="973">
        <v>7</v>
      </c>
      <c r="E151" s="974">
        <v>7</v>
      </c>
    </row>
    <row r="152" spans="2:5" ht="12.75">
      <c r="B152" s="996" t="s">
        <v>4628</v>
      </c>
      <c r="C152" s="997" t="s">
        <v>4629</v>
      </c>
      <c r="D152" s="973">
        <v>7</v>
      </c>
      <c r="E152" s="974">
        <v>7</v>
      </c>
    </row>
    <row r="153" spans="2:5" ht="12.75">
      <c r="B153" s="996" t="s">
        <v>4630</v>
      </c>
      <c r="C153" s="997" t="s">
        <v>4631</v>
      </c>
      <c r="D153" s="973">
        <v>7</v>
      </c>
      <c r="E153" s="974">
        <v>7</v>
      </c>
    </row>
    <row r="154" spans="2:5" ht="12.75">
      <c r="B154" s="996" t="s">
        <v>4632</v>
      </c>
      <c r="C154" s="997" t="s">
        <v>4633</v>
      </c>
      <c r="D154" s="973">
        <v>7</v>
      </c>
      <c r="E154" s="974">
        <v>7</v>
      </c>
    </row>
    <row r="155" spans="2:5" ht="25.5">
      <c r="B155" s="996" t="s">
        <v>4634</v>
      </c>
      <c r="C155" s="997" t="s">
        <v>4635</v>
      </c>
      <c r="D155" s="973">
        <v>7</v>
      </c>
      <c r="E155" s="974">
        <v>7</v>
      </c>
    </row>
    <row r="156" spans="2:5" ht="25.5">
      <c r="B156" s="996" t="s">
        <v>4636</v>
      </c>
      <c r="C156" s="997" t="s">
        <v>4637</v>
      </c>
      <c r="D156" s="973">
        <v>7</v>
      </c>
      <c r="E156" s="974">
        <v>7</v>
      </c>
    </row>
    <row r="157" spans="2:5" ht="25.5">
      <c r="B157" s="996" t="s">
        <v>4638</v>
      </c>
      <c r="C157" s="997" t="s">
        <v>4639</v>
      </c>
      <c r="D157" s="973">
        <v>7</v>
      </c>
      <c r="E157" s="974">
        <v>7</v>
      </c>
    </row>
    <row r="158" spans="2:5" ht="12.75">
      <c r="B158" s="996" t="s">
        <v>4640</v>
      </c>
      <c r="C158" s="997" t="s">
        <v>4641</v>
      </c>
      <c r="D158" s="973">
        <v>7</v>
      </c>
      <c r="E158" s="974">
        <v>7</v>
      </c>
    </row>
    <row r="159" spans="2:5" ht="12.75">
      <c r="B159" s="996" t="s">
        <v>4642</v>
      </c>
      <c r="C159" s="997" t="s">
        <v>4643</v>
      </c>
      <c r="D159" s="973">
        <v>7</v>
      </c>
      <c r="E159" s="974">
        <v>7</v>
      </c>
    </row>
    <row r="160" spans="2:5" ht="25.5">
      <c r="B160" s="996" t="s">
        <v>4644</v>
      </c>
      <c r="C160" s="997" t="s">
        <v>4645</v>
      </c>
      <c r="D160" s="973">
        <v>7</v>
      </c>
      <c r="E160" s="974">
        <v>7</v>
      </c>
    </row>
    <row r="161" spans="2:5" ht="12.75">
      <c r="B161" s="996" t="s">
        <v>4646</v>
      </c>
      <c r="C161" s="997" t="s">
        <v>4647</v>
      </c>
      <c r="D161" s="973">
        <v>7</v>
      </c>
      <c r="E161" s="974">
        <v>7</v>
      </c>
    </row>
    <row r="162" spans="2:5" ht="12.75">
      <c r="B162" s="996" t="s">
        <v>4648</v>
      </c>
      <c r="C162" s="997" t="s">
        <v>4649</v>
      </c>
      <c r="D162" s="973">
        <v>7</v>
      </c>
      <c r="E162" s="974">
        <v>7</v>
      </c>
    </row>
    <row r="163" spans="2:5" ht="25.5">
      <c r="B163" s="996" t="s">
        <v>4650</v>
      </c>
      <c r="C163" s="997" t="s">
        <v>4651</v>
      </c>
      <c r="D163" s="973">
        <v>7</v>
      </c>
      <c r="E163" s="974">
        <v>7</v>
      </c>
    </row>
    <row r="164" spans="2:5" ht="12.75">
      <c r="B164" s="1000" t="s">
        <v>4652</v>
      </c>
      <c r="C164" s="1001" t="s">
        <v>4653</v>
      </c>
      <c r="D164" s="1002">
        <v>7</v>
      </c>
      <c r="E164" s="1003">
        <v>7</v>
      </c>
    </row>
    <row r="165" spans="2:5" ht="13.5" thickBot="1">
      <c r="B165" s="570" t="s">
        <v>4654</v>
      </c>
      <c r="C165" s="999" t="s">
        <v>4655</v>
      </c>
      <c r="D165" s="976">
        <v>7</v>
      </c>
      <c r="E165" s="977">
        <v>7</v>
      </c>
    </row>
    <row r="166" ht="13.5" thickBot="1">
      <c r="B166" s="958" t="s">
        <v>4656</v>
      </c>
    </row>
    <row r="167" spans="2:5" ht="12.75">
      <c r="B167" s="993" t="s">
        <v>4657</v>
      </c>
      <c r="C167" s="989" t="s">
        <v>4658</v>
      </c>
      <c r="D167" s="994">
        <v>8</v>
      </c>
      <c r="E167" s="995">
        <v>8</v>
      </c>
    </row>
    <row r="168" spans="2:5" ht="12.75">
      <c r="B168" s="996" t="s">
        <v>4659</v>
      </c>
      <c r="C168" s="997" t="s">
        <v>4660</v>
      </c>
      <c r="D168" s="973">
        <v>8</v>
      </c>
      <c r="E168" s="974">
        <v>8</v>
      </c>
    </row>
    <row r="169" spans="2:5" ht="12.75">
      <c r="B169" s="996" t="s">
        <v>4661</v>
      </c>
      <c r="C169" s="997" t="s">
        <v>4662</v>
      </c>
      <c r="D169" s="973">
        <v>8</v>
      </c>
      <c r="E169" s="974">
        <v>8</v>
      </c>
    </row>
    <row r="170" spans="2:5" ht="12.75">
      <c r="B170" s="996" t="s">
        <v>4663</v>
      </c>
      <c r="C170" s="997" t="s">
        <v>4664</v>
      </c>
      <c r="D170" s="973">
        <v>8</v>
      </c>
      <c r="E170" s="974">
        <v>8</v>
      </c>
    </row>
    <row r="171" spans="2:5" ht="12.75">
      <c r="B171" s="996" t="s">
        <v>4665</v>
      </c>
      <c r="C171" s="997" t="s">
        <v>4666</v>
      </c>
      <c r="D171" s="973">
        <v>8</v>
      </c>
      <c r="E171" s="974">
        <v>8</v>
      </c>
    </row>
    <row r="172" spans="2:5" ht="12.75">
      <c r="B172" s="996" t="s">
        <v>4667</v>
      </c>
      <c r="C172" s="997" t="s">
        <v>4668</v>
      </c>
      <c r="D172" s="973">
        <v>8</v>
      </c>
      <c r="E172" s="974">
        <v>8</v>
      </c>
    </row>
    <row r="173" spans="2:5" ht="12.75">
      <c r="B173" s="996" t="s">
        <v>4669</v>
      </c>
      <c r="C173" s="997" t="s">
        <v>4670</v>
      </c>
      <c r="D173" s="973">
        <v>8</v>
      </c>
      <c r="E173" s="974">
        <v>8</v>
      </c>
    </row>
    <row r="174" spans="2:5" ht="12.75">
      <c r="B174" s="996" t="s">
        <v>4671</v>
      </c>
      <c r="C174" s="997" t="s">
        <v>4672</v>
      </c>
      <c r="D174" s="973">
        <v>8</v>
      </c>
      <c r="E174" s="974">
        <v>8</v>
      </c>
    </row>
    <row r="175" spans="2:5" ht="12.75">
      <c r="B175" s="996" t="s">
        <v>4673</v>
      </c>
      <c r="C175" s="997" t="s">
        <v>4674</v>
      </c>
      <c r="D175" s="973">
        <v>8</v>
      </c>
      <c r="E175" s="974">
        <v>8</v>
      </c>
    </row>
    <row r="176" spans="2:5" ht="12.75">
      <c r="B176" s="996" t="s">
        <v>4675</v>
      </c>
      <c r="C176" s="997" t="s">
        <v>4676</v>
      </c>
      <c r="D176" s="973">
        <v>8</v>
      </c>
      <c r="E176" s="974">
        <v>8</v>
      </c>
    </row>
    <row r="177" spans="2:5" ht="12.75">
      <c r="B177" s="996" t="s">
        <v>4677</v>
      </c>
      <c r="C177" s="997" t="s">
        <v>4678</v>
      </c>
      <c r="D177" s="973">
        <v>8</v>
      </c>
      <c r="E177" s="974">
        <v>8</v>
      </c>
    </row>
    <row r="178" spans="2:5" ht="12.75">
      <c r="B178" s="996" t="s">
        <v>4679</v>
      </c>
      <c r="C178" s="997" t="s">
        <v>4680</v>
      </c>
      <c r="D178" s="973">
        <v>8</v>
      </c>
      <c r="E178" s="974">
        <v>8</v>
      </c>
    </row>
    <row r="179" spans="2:5" ht="26.25" thickBot="1">
      <c r="B179" s="998" t="s">
        <v>4681</v>
      </c>
      <c r="C179" s="999" t="s">
        <v>4682</v>
      </c>
      <c r="D179" s="976">
        <v>8</v>
      </c>
      <c r="E179" s="977">
        <v>8</v>
      </c>
    </row>
    <row r="180" ht="13.5" thickBot="1">
      <c r="B180" s="958" t="s">
        <v>4683</v>
      </c>
    </row>
    <row r="181" spans="2:5" ht="12.75">
      <c r="B181" s="993" t="s">
        <v>4684</v>
      </c>
      <c r="C181" s="989" t="s">
        <v>4685</v>
      </c>
      <c r="D181" s="994">
        <v>9</v>
      </c>
      <c r="E181" s="995">
        <v>9</v>
      </c>
    </row>
    <row r="182" spans="2:5" ht="13.5" thickBot="1">
      <c r="B182" s="998" t="s">
        <v>4686</v>
      </c>
      <c r="C182" s="999" t="s">
        <v>4687</v>
      </c>
      <c r="D182" s="976">
        <v>9</v>
      </c>
      <c r="E182" s="977">
        <v>9</v>
      </c>
    </row>
    <row r="183" ht="13.5" thickBot="1">
      <c r="B183" s="958" t="s">
        <v>4688</v>
      </c>
    </row>
    <row r="184" spans="2:5" ht="12.75">
      <c r="B184" s="993" t="s">
        <v>4689</v>
      </c>
      <c r="C184" s="989" t="s">
        <v>4690</v>
      </c>
      <c r="D184" s="994">
        <v>10</v>
      </c>
      <c r="E184" s="995">
        <v>10</v>
      </c>
    </row>
    <row r="185" spans="2:5" ht="12.75">
      <c r="B185" s="996" t="s">
        <v>4691</v>
      </c>
      <c r="C185" s="997" t="s">
        <v>4692</v>
      </c>
      <c r="D185" s="973">
        <v>10</v>
      </c>
      <c r="E185" s="974">
        <v>10</v>
      </c>
    </row>
    <row r="186" spans="2:5" ht="12.75">
      <c r="B186" s="996" t="s">
        <v>4693</v>
      </c>
      <c r="C186" s="997" t="s">
        <v>1981</v>
      </c>
      <c r="D186" s="973">
        <v>10</v>
      </c>
      <c r="E186" s="974">
        <v>10</v>
      </c>
    </row>
    <row r="187" spans="2:5" ht="12.75">
      <c r="B187" s="996" t="s">
        <v>4694</v>
      </c>
      <c r="C187" s="997" t="s">
        <v>4695</v>
      </c>
      <c r="D187" s="973">
        <v>10</v>
      </c>
      <c r="E187" s="974">
        <v>10</v>
      </c>
    </row>
    <row r="188" spans="2:5" ht="12.75">
      <c r="B188" s="996" t="s">
        <v>4696</v>
      </c>
      <c r="C188" s="997" t="s">
        <v>4697</v>
      </c>
      <c r="D188" s="973">
        <v>10</v>
      </c>
      <c r="E188" s="974">
        <v>10</v>
      </c>
    </row>
    <row r="189" spans="2:5" ht="12.75">
      <c r="B189" s="996" t="s">
        <v>4698</v>
      </c>
      <c r="C189" s="997" t="s">
        <v>4699</v>
      </c>
      <c r="D189" s="973">
        <v>10</v>
      </c>
      <c r="E189" s="974">
        <v>10</v>
      </c>
    </row>
    <row r="190" spans="2:5" ht="51.75" thickBot="1">
      <c r="B190" s="998" t="s">
        <v>4700</v>
      </c>
      <c r="C190" s="999" t="s">
        <v>4701</v>
      </c>
      <c r="D190" s="976">
        <v>10</v>
      </c>
      <c r="E190" s="977">
        <v>10</v>
      </c>
    </row>
    <row r="192" ht="12.75">
      <c r="C192" s="983" t="s">
        <v>4702</v>
      </c>
    </row>
    <row r="193" ht="12.75">
      <c r="C193" s="983"/>
    </row>
    <row r="194" spans="2:5" ht="13.5" thickBot="1">
      <c r="B194" s="958" t="s">
        <v>1739</v>
      </c>
      <c r="D194" s="1004"/>
      <c r="E194" s="1004"/>
    </row>
    <row r="195" spans="2:5" ht="13.5" thickBot="1">
      <c r="B195" s="1005" t="s">
        <v>4703</v>
      </c>
      <c r="C195" s="1006" t="s">
        <v>4400</v>
      </c>
      <c r="D195" s="1007">
        <v>0</v>
      </c>
      <c r="E195" s="985">
        <v>0</v>
      </c>
    </row>
    <row r="196" ht="12.75">
      <c r="B196" s="958" t="s">
        <v>1757</v>
      </c>
    </row>
    <row r="197" spans="2:5" ht="12.75">
      <c r="B197" s="996" t="s">
        <v>4704</v>
      </c>
      <c r="C197" s="997" t="s">
        <v>4705</v>
      </c>
      <c r="D197" s="973">
        <v>1</v>
      </c>
      <c r="E197" s="974">
        <v>1</v>
      </c>
    </row>
    <row r="198" spans="2:5" ht="12.75">
      <c r="B198" s="996" t="s">
        <v>4706</v>
      </c>
      <c r="C198" s="997" t="s">
        <v>4707</v>
      </c>
      <c r="D198" s="973">
        <v>1</v>
      </c>
      <c r="E198" s="974">
        <v>1</v>
      </c>
    </row>
    <row r="199" spans="2:5" ht="13.5" thickBot="1">
      <c r="B199" s="998" t="s">
        <v>4708</v>
      </c>
      <c r="C199" s="999" t="s">
        <v>4709</v>
      </c>
      <c r="D199" s="976">
        <v>1</v>
      </c>
      <c r="E199" s="977">
        <v>1</v>
      </c>
    </row>
    <row r="200" ht="13.5" thickBot="1">
      <c r="B200" s="958" t="s">
        <v>1774</v>
      </c>
    </row>
    <row r="201" spans="2:5" ht="25.5">
      <c r="B201" s="993" t="s">
        <v>4710</v>
      </c>
      <c r="C201" s="989" t="s">
        <v>4711</v>
      </c>
      <c r="D201" s="994">
        <v>2</v>
      </c>
      <c r="E201" s="995">
        <v>2</v>
      </c>
    </row>
    <row r="202" spans="2:5" ht="12.75">
      <c r="B202" s="996" t="s">
        <v>4712</v>
      </c>
      <c r="C202" s="997" t="s">
        <v>4713</v>
      </c>
      <c r="D202" s="973">
        <v>2</v>
      </c>
      <c r="E202" s="974">
        <v>2</v>
      </c>
    </row>
    <row r="203" spans="2:5" ht="12.75">
      <c r="B203" s="996" t="s">
        <v>4714</v>
      </c>
      <c r="C203" s="997" t="s">
        <v>4715</v>
      </c>
      <c r="D203" s="973">
        <v>2</v>
      </c>
      <c r="E203" s="974">
        <v>2</v>
      </c>
    </row>
    <row r="204" spans="2:5" ht="12.75">
      <c r="B204" s="996" t="s">
        <v>4716</v>
      </c>
      <c r="C204" s="997" t="s">
        <v>4417</v>
      </c>
      <c r="D204" s="973">
        <v>2</v>
      </c>
      <c r="E204" s="974">
        <v>2</v>
      </c>
    </row>
    <row r="205" spans="2:5" ht="13.5" thickBot="1">
      <c r="B205" s="998" t="s">
        <v>4717</v>
      </c>
      <c r="C205" s="999" t="s">
        <v>4419</v>
      </c>
      <c r="D205" s="976">
        <v>2</v>
      </c>
      <c r="E205" s="977">
        <v>2</v>
      </c>
    </row>
    <row r="206" ht="13.5" thickBot="1">
      <c r="B206" s="958" t="s">
        <v>1792</v>
      </c>
    </row>
    <row r="207" spans="2:5" ht="12.75">
      <c r="B207" s="993" t="s">
        <v>4718</v>
      </c>
      <c r="C207" s="989" t="s">
        <v>4719</v>
      </c>
      <c r="D207" s="994">
        <v>3</v>
      </c>
      <c r="E207" s="995">
        <v>3</v>
      </c>
    </row>
    <row r="208" spans="2:5" ht="12.75">
      <c r="B208" s="996" t="s">
        <v>4720</v>
      </c>
      <c r="C208" s="997" t="s">
        <v>4721</v>
      </c>
      <c r="D208" s="973">
        <v>3</v>
      </c>
      <c r="E208" s="974">
        <v>3</v>
      </c>
    </row>
    <row r="209" spans="2:5" ht="12.75">
      <c r="B209" s="996" t="s">
        <v>4722</v>
      </c>
      <c r="C209" s="997" t="s">
        <v>4723</v>
      </c>
      <c r="D209" s="973">
        <v>3</v>
      </c>
      <c r="E209" s="974">
        <v>3</v>
      </c>
    </row>
    <row r="210" spans="2:5" ht="13.5" thickBot="1">
      <c r="B210" s="998" t="s">
        <v>4724</v>
      </c>
      <c r="C210" s="999" t="s">
        <v>4725</v>
      </c>
      <c r="D210" s="976">
        <v>3</v>
      </c>
      <c r="E210" s="977">
        <v>3</v>
      </c>
    </row>
    <row r="211" ht="13.5" thickBot="1">
      <c r="B211" s="958" t="s">
        <v>3259</v>
      </c>
    </row>
    <row r="212" spans="2:5" ht="12.75">
      <c r="B212" s="993" t="s">
        <v>4726</v>
      </c>
      <c r="C212" s="989" t="s">
        <v>4727</v>
      </c>
      <c r="D212" s="994">
        <v>4</v>
      </c>
      <c r="E212" s="995">
        <v>4</v>
      </c>
    </row>
    <row r="213" spans="2:5" ht="25.5">
      <c r="B213" s="996" t="s">
        <v>4728</v>
      </c>
      <c r="C213" s="997" t="s">
        <v>4729</v>
      </c>
      <c r="D213" s="973">
        <v>4</v>
      </c>
      <c r="E213" s="974">
        <v>4</v>
      </c>
    </row>
    <row r="214" spans="2:5" ht="12.75">
      <c r="B214" s="996" t="s">
        <v>4730</v>
      </c>
      <c r="C214" s="997" t="s">
        <v>4731</v>
      </c>
      <c r="D214" s="973">
        <v>4</v>
      </c>
      <c r="E214" s="974">
        <v>4</v>
      </c>
    </row>
    <row r="215" spans="2:5" ht="12.75">
      <c r="B215" s="996" t="s">
        <v>4732</v>
      </c>
      <c r="C215" s="997" t="s">
        <v>4733</v>
      </c>
      <c r="D215" s="973">
        <v>4</v>
      </c>
      <c r="E215" s="974">
        <v>4</v>
      </c>
    </row>
    <row r="216" spans="2:5" ht="12.75">
      <c r="B216" s="996" t="s">
        <v>4734</v>
      </c>
      <c r="C216" s="997" t="s">
        <v>4735</v>
      </c>
      <c r="D216" s="973">
        <v>4</v>
      </c>
      <c r="E216" s="974">
        <v>4</v>
      </c>
    </row>
    <row r="217" spans="2:5" ht="12.75">
      <c r="B217" s="996" t="s">
        <v>4736</v>
      </c>
      <c r="C217" s="997" t="s">
        <v>4737</v>
      </c>
      <c r="D217" s="973">
        <v>4</v>
      </c>
      <c r="E217" s="974">
        <v>4</v>
      </c>
    </row>
    <row r="218" spans="2:5" ht="12.75">
      <c r="B218" s="996" t="s">
        <v>4738</v>
      </c>
      <c r="C218" s="997" t="s">
        <v>4739</v>
      </c>
      <c r="D218" s="973">
        <v>4</v>
      </c>
      <c r="E218" s="974">
        <v>4</v>
      </c>
    </row>
    <row r="219" spans="2:5" ht="12.75">
      <c r="B219" s="996" t="s">
        <v>4740</v>
      </c>
      <c r="C219" s="997" t="s">
        <v>4741</v>
      </c>
      <c r="D219" s="973">
        <v>4</v>
      </c>
      <c r="E219" s="974">
        <v>4</v>
      </c>
    </row>
    <row r="220" spans="2:5" ht="25.5">
      <c r="B220" s="996" t="s">
        <v>4742</v>
      </c>
      <c r="C220" s="997" t="s">
        <v>4743</v>
      </c>
      <c r="D220" s="973">
        <v>4</v>
      </c>
      <c r="E220" s="974">
        <v>4</v>
      </c>
    </row>
    <row r="221" spans="2:5" ht="13.5" thickBot="1">
      <c r="B221" s="998" t="s">
        <v>4744</v>
      </c>
      <c r="C221" s="999" t="s">
        <v>4745</v>
      </c>
      <c r="D221" s="976">
        <v>4</v>
      </c>
      <c r="E221" s="977">
        <v>4</v>
      </c>
    </row>
    <row r="222" ht="13.5" thickBot="1">
      <c r="B222" s="958" t="s">
        <v>3298</v>
      </c>
    </row>
    <row r="223" spans="2:5" ht="12.75">
      <c r="B223" s="993" t="s">
        <v>4746</v>
      </c>
      <c r="C223" s="989" t="s">
        <v>4747</v>
      </c>
      <c r="D223" s="994">
        <v>5</v>
      </c>
      <c r="E223" s="995">
        <v>5</v>
      </c>
    </row>
    <row r="224" spans="2:5" ht="12.75">
      <c r="B224" s="996" t="s">
        <v>4748</v>
      </c>
      <c r="C224" s="997" t="s">
        <v>4749</v>
      </c>
      <c r="D224" s="973">
        <v>5</v>
      </c>
      <c r="E224" s="974">
        <v>5</v>
      </c>
    </row>
    <row r="225" spans="2:5" ht="12.75">
      <c r="B225" s="996" t="s">
        <v>4750</v>
      </c>
      <c r="C225" s="997" t="s">
        <v>4751</v>
      </c>
      <c r="D225" s="973">
        <v>5</v>
      </c>
      <c r="E225" s="974">
        <v>5</v>
      </c>
    </row>
    <row r="226" spans="2:5" ht="12.75">
      <c r="B226" s="996" t="s">
        <v>4752</v>
      </c>
      <c r="C226" s="997" t="s">
        <v>4753</v>
      </c>
      <c r="D226" s="973">
        <v>5</v>
      </c>
      <c r="E226" s="974">
        <v>5</v>
      </c>
    </row>
    <row r="227" spans="2:5" ht="12.75">
      <c r="B227" s="996" t="s">
        <v>4754</v>
      </c>
      <c r="C227" s="997" t="s">
        <v>4755</v>
      </c>
      <c r="D227" s="973">
        <v>5</v>
      </c>
      <c r="E227" s="974">
        <v>5</v>
      </c>
    </row>
    <row r="228" spans="2:5" ht="12.75">
      <c r="B228" s="996" t="s">
        <v>4756</v>
      </c>
      <c r="C228" s="997" t="s">
        <v>4757</v>
      </c>
      <c r="D228" s="973">
        <v>5</v>
      </c>
      <c r="E228" s="974">
        <v>5</v>
      </c>
    </row>
    <row r="229" spans="2:5" ht="12.75">
      <c r="B229" s="996" t="s">
        <v>4758</v>
      </c>
      <c r="C229" s="997" t="s">
        <v>4759</v>
      </c>
      <c r="D229" s="973">
        <v>5</v>
      </c>
      <c r="E229" s="974">
        <v>5</v>
      </c>
    </row>
    <row r="230" spans="2:5" ht="12.75">
      <c r="B230" s="996" t="s">
        <v>4760</v>
      </c>
      <c r="C230" s="1008" t="s">
        <v>4761</v>
      </c>
      <c r="D230" s="973">
        <v>5</v>
      </c>
      <c r="E230" s="974">
        <v>5</v>
      </c>
    </row>
    <row r="231" spans="2:5" ht="13.5" thickBot="1">
      <c r="B231" s="998" t="s">
        <v>4762</v>
      </c>
      <c r="C231" s="999" t="s">
        <v>4763</v>
      </c>
      <c r="D231" s="976">
        <v>5</v>
      </c>
      <c r="E231" s="977">
        <v>5</v>
      </c>
    </row>
    <row r="232" ht="13.5" thickBot="1">
      <c r="B232" s="958" t="s">
        <v>4560</v>
      </c>
    </row>
    <row r="233" spans="2:5" ht="25.5">
      <c r="B233" s="993" t="s">
        <v>4764</v>
      </c>
      <c r="C233" s="989" t="s">
        <v>4765</v>
      </c>
      <c r="D233" s="994">
        <v>6</v>
      </c>
      <c r="E233" s="995">
        <v>6</v>
      </c>
    </row>
    <row r="234" spans="2:5" ht="12.75">
      <c r="B234" s="996" t="s">
        <v>4766</v>
      </c>
      <c r="C234" s="997" t="s">
        <v>4767</v>
      </c>
      <c r="D234" s="973">
        <v>6</v>
      </c>
      <c r="E234" s="974">
        <v>6</v>
      </c>
    </row>
    <row r="235" spans="2:5" ht="12.75">
      <c r="B235" s="996" t="s">
        <v>4768</v>
      </c>
      <c r="C235" s="997" t="s">
        <v>4769</v>
      </c>
      <c r="D235" s="973">
        <v>6</v>
      </c>
      <c r="E235" s="974">
        <v>6</v>
      </c>
    </row>
    <row r="236" spans="2:5" ht="25.5">
      <c r="B236" s="996" t="s">
        <v>4770</v>
      </c>
      <c r="C236" s="997" t="s">
        <v>4771</v>
      </c>
      <c r="D236" s="973">
        <v>6</v>
      </c>
      <c r="E236" s="974">
        <v>6</v>
      </c>
    </row>
    <row r="237" spans="2:5" ht="26.25" thickBot="1">
      <c r="B237" s="998" t="s">
        <v>4772</v>
      </c>
      <c r="C237" s="999" t="s">
        <v>4773</v>
      </c>
      <c r="D237" s="976">
        <v>6</v>
      </c>
      <c r="E237" s="977">
        <v>6</v>
      </c>
    </row>
    <row r="238" ht="13.5" thickBot="1">
      <c r="B238" s="958" t="s">
        <v>4619</v>
      </c>
    </row>
    <row r="239" spans="2:5" ht="25.5">
      <c r="B239" s="993" t="s">
        <v>4774</v>
      </c>
      <c r="C239" s="989" t="s">
        <v>4775</v>
      </c>
      <c r="D239" s="994">
        <v>7</v>
      </c>
      <c r="E239" s="995">
        <v>7</v>
      </c>
    </row>
    <row r="240" spans="2:5" ht="12.75">
      <c r="B240" s="996" t="s">
        <v>4776</v>
      </c>
      <c r="C240" s="997" t="s">
        <v>4777</v>
      </c>
      <c r="D240" s="973">
        <v>7</v>
      </c>
      <c r="E240" s="974">
        <v>7</v>
      </c>
    </row>
    <row r="241" spans="2:5" ht="26.25" thickBot="1">
      <c r="B241" s="998" t="s">
        <v>4778</v>
      </c>
      <c r="C241" s="999" t="s">
        <v>4779</v>
      </c>
      <c r="D241" s="976">
        <v>7</v>
      </c>
      <c r="E241" s="977">
        <v>7</v>
      </c>
    </row>
    <row r="242" ht="13.5" thickBot="1">
      <c r="B242" s="958" t="s">
        <v>4656</v>
      </c>
    </row>
    <row r="243" spans="2:5" ht="25.5">
      <c r="B243" s="993" t="s">
        <v>4780</v>
      </c>
      <c r="C243" s="989" t="s">
        <v>4781</v>
      </c>
      <c r="D243" s="994">
        <v>8</v>
      </c>
      <c r="E243" s="995">
        <v>8</v>
      </c>
    </row>
    <row r="244" spans="2:5" ht="25.5">
      <c r="B244" s="996" t="s">
        <v>4782</v>
      </c>
      <c r="C244" s="997" t="s">
        <v>4783</v>
      </c>
      <c r="D244" s="973">
        <v>8</v>
      </c>
      <c r="E244" s="974">
        <v>8</v>
      </c>
    </row>
    <row r="245" spans="2:5" ht="12.75">
      <c r="B245" s="996" t="s">
        <v>4784</v>
      </c>
      <c r="C245" s="997" t="s">
        <v>4785</v>
      </c>
      <c r="D245" s="973">
        <v>8</v>
      </c>
      <c r="E245" s="974">
        <v>8</v>
      </c>
    </row>
    <row r="246" spans="2:5" ht="12.75">
      <c r="B246" s="996" t="s">
        <v>4786</v>
      </c>
      <c r="C246" s="997" t="s">
        <v>4787</v>
      </c>
      <c r="D246" s="973">
        <v>8</v>
      </c>
      <c r="E246" s="974">
        <v>8</v>
      </c>
    </row>
    <row r="247" spans="2:5" ht="13.5" thickBot="1">
      <c r="B247" s="998" t="s">
        <v>4788</v>
      </c>
      <c r="C247" s="999" t="s">
        <v>4789</v>
      </c>
      <c r="D247" s="976">
        <v>8</v>
      </c>
      <c r="E247" s="977">
        <v>8</v>
      </c>
    </row>
    <row r="248" ht="13.5" thickBot="1">
      <c r="B248" s="958" t="s">
        <v>4683</v>
      </c>
    </row>
    <row r="249" spans="2:5" ht="12.75">
      <c r="B249" s="993" t="s">
        <v>4790</v>
      </c>
      <c r="C249" s="989" t="s">
        <v>4791</v>
      </c>
      <c r="D249" s="994">
        <v>9</v>
      </c>
      <c r="E249" s="995">
        <v>9</v>
      </c>
    </row>
    <row r="250" spans="2:5" ht="12.75">
      <c r="B250" s="996" t="s">
        <v>4792</v>
      </c>
      <c r="C250" s="997" t="s">
        <v>4793</v>
      </c>
      <c r="D250" s="973">
        <v>9</v>
      </c>
      <c r="E250" s="974">
        <v>9</v>
      </c>
    </row>
    <row r="251" spans="2:5" ht="25.5">
      <c r="B251" s="996" t="s">
        <v>4794</v>
      </c>
      <c r="C251" s="997" t="s">
        <v>4795</v>
      </c>
      <c r="D251" s="973">
        <v>9</v>
      </c>
      <c r="E251" s="974">
        <v>9</v>
      </c>
    </row>
    <row r="252" spans="2:5" ht="26.25" thickBot="1">
      <c r="B252" s="998" t="s">
        <v>4796</v>
      </c>
      <c r="C252" s="999" t="s">
        <v>4797</v>
      </c>
      <c r="D252" s="976">
        <v>9</v>
      </c>
      <c r="E252" s="977">
        <v>9</v>
      </c>
    </row>
    <row r="253" ht="13.5" thickBot="1">
      <c r="B253" s="958" t="s">
        <v>4688</v>
      </c>
    </row>
    <row r="254" spans="2:5" ht="12.75">
      <c r="B254" s="993" t="s">
        <v>4798</v>
      </c>
      <c r="C254" s="989" t="s">
        <v>4799</v>
      </c>
      <c r="D254" s="994">
        <v>10</v>
      </c>
      <c r="E254" s="995">
        <v>10</v>
      </c>
    </row>
    <row r="255" spans="2:5" ht="25.5">
      <c r="B255" s="996" t="s">
        <v>4800</v>
      </c>
      <c r="C255" s="997" t="s">
        <v>4801</v>
      </c>
      <c r="D255" s="973">
        <v>10</v>
      </c>
      <c r="E255" s="974">
        <v>10</v>
      </c>
    </row>
    <row r="256" spans="2:5" ht="26.25" thickBot="1">
      <c r="B256" s="998" t="s">
        <v>4802</v>
      </c>
      <c r="C256" s="999" t="s">
        <v>4803</v>
      </c>
      <c r="D256" s="976">
        <v>10</v>
      </c>
      <c r="E256" s="977">
        <v>10</v>
      </c>
    </row>
    <row r="258" ht="12.75">
      <c r="C258" s="983" t="s">
        <v>4804</v>
      </c>
    </row>
    <row r="259" ht="12.75">
      <c r="C259" s="983"/>
    </row>
    <row r="260" spans="2:5" ht="13.5" thickBot="1">
      <c r="B260" s="958" t="s">
        <v>1739</v>
      </c>
      <c r="D260" s="1004"/>
      <c r="E260" s="1004"/>
    </row>
    <row r="261" spans="2:5" ht="13.5" thickBot="1">
      <c r="B261" s="1009" t="s">
        <v>4805</v>
      </c>
      <c r="C261" s="1010" t="s">
        <v>3870</v>
      </c>
      <c r="D261" s="1007">
        <v>0</v>
      </c>
      <c r="E261" s="985">
        <v>0</v>
      </c>
    </row>
    <row r="262" spans="2:3" ht="13.5" thickBot="1">
      <c r="B262" s="958" t="s">
        <v>1757</v>
      </c>
      <c r="C262" s="983"/>
    </row>
    <row r="263" spans="2:5" ht="12.75">
      <c r="B263" s="993" t="s">
        <v>4806</v>
      </c>
      <c r="C263" s="989" t="s">
        <v>4807</v>
      </c>
      <c r="D263" s="994">
        <v>1</v>
      </c>
      <c r="E263" s="995">
        <v>1</v>
      </c>
    </row>
    <row r="264" spans="2:5" ht="12.75">
      <c r="B264" s="996" t="s">
        <v>4808</v>
      </c>
      <c r="C264" s="997" t="s">
        <v>4809</v>
      </c>
      <c r="D264" s="973">
        <v>1</v>
      </c>
      <c r="E264" s="974">
        <v>1</v>
      </c>
    </row>
    <row r="265" spans="2:5" ht="12.75">
      <c r="B265" s="996" t="s">
        <v>4810</v>
      </c>
      <c r="C265" s="997" t="s">
        <v>4811</v>
      </c>
      <c r="D265" s="973">
        <v>1</v>
      </c>
      <c r="E265" s="974">
        <v>1</v>
      </c>
    </row>
    <row r="266" spans="2:5" ht="13.5" thickBot="1">
      <c r="B266" s="998" t="s">
        <v>4812</v>
      </c>
      <c r="C266" s="999" t="s">
        <v>4813</v>
      </c>
      <c r="D266" s="976">
        <v>1</v>
      </c>
      <c r="E266" s="977">
        <v>1</v>
      </c>
    </row>
    <row r="268" ht="13.5" thickBot="1">
      <c r="B268" s="958" t="s">
        <v>1774</v>
      </c>
    </row>
    <row r="269" spans="2:5" ht="25.5">
      <c r="B269" s="993" t="s">
        <v>4814</v>
      </c>
      <c r="C269" s="989" t="s">
        <v>4815</v>
      </c>
      <c r="D269" s="994">
        <v>2</v>
      </c>
      <c r="E269" s="995">
        <v>2</v>
      </c>
    </row>
    <row r="270" spans="2:5" ht="12.75">
      <c r="B270" s="996" t="s">
        <v>4816</v>
      </c>
      <c r="C270" s="997" t="s">
        <v>4817</v>
      </c>
      <c r="D270" s="973">
        <v>2</v>
      </c>
      <c r="E270" s="974">
        <v>2</v>
      </c>
    </row>
    <row r="271" spans="2:5" ht="12.75">
      <c r="B271" s="996" t="s">
        <v>4818</v>
      </c>
      <c r="C271" s="997" t="s">
        <v>4819</v>
      </c>
      <c r="D271" s="973">
        <v>2</v>
      </c>
      <c r="E271" s="974">
        <v>2</v>
      </c>
    </row>
    <row r="272" spans="2:5" ht="12.75">
      <c r="B272" s="996" t="s">
        <v>4820</v>
      </c>
      <c r="C272" s="997" t="s">
        <v>4821</v>
      </c>
      <c r="D272" s="973">
        <v>2</v>
      </c>
      <c r="E272" s="974">
        <v>2</v>
      </c>
    </row>
    <row r="273" spans="2:5" ht="12.75">
      <c r="B273" s="996" t="s">
        <v>4822</v>
      </c>
      <c r="C273" s="997" t="s">
        <v>4823</v>
      </c>
      <c r="D273" s="973">
        <v>2</v>
      </c>
      <c r="E273" s="974">
        <v>2</v>
      </c>
    </row>
    <row r="274" spans="2:5" ht="12.75">
      <c r="B274" s="996" t="s">
        <v>4824</v>
      </c>
      <c r="C274" s="997" t="s">
        <v>4825</v>
      </c>
      <c r="D274" s="973">
        <v>2</v>
      </c>
      <c r="E274" s="974">
        <v>2</v>
      </c>
    </row>
    <row r="275" spans="2:5" ht="12.75">
      <c r="B275" s="996" t="s">
        <v>4826</v>
      </c>
      <c r="C275" s="997" t="s">
        <v>4827</v>
      </c>
      <c r="D275" s="973">
        <v>2</v>
      </c>
      <c r="E275" s="974">
        <v>2</v>
      </c>
    </row>
    <row r="276" spans="2:5" ht="25.5">
      <c r="B276" s="996" t="s">
        <v>4828</v>
      </c>
      <c r="C276" s="997" t="s">
        <v>4829</v>
      </c>
      <c r="D276" s="973">
        <v>2</v>
      </c>
      <c r="E276" s="974">
        <v>2</v>
      </c>
    </row>
    <row r="277" spans="2:5" ht="12.75">
      <c r="B277" s="996" t="s">
        <v>4830</v>
      </c>
      <c r="C277" s="997" t="s">
        <v>4831</v>
      </c>
      <c r="D277" s="973">
        <v>2</v>
      </c>
      <c r="E277" s="974">
        <v>2</v>
      </c>
    </row>
    <row r="278" spans="2:5" ht="13.5" thickBot="1">
      <c r="B278" s="998" t="s">
        <v>4832</v>
      </c>
      <c r="C278" s="999" t="s">
        <v>4833</v>
      </c>
      <c r="D278" s="976">
        <v>2</v>
      </c>
      <c r="E278" s="977">
        <v>2</v>
      </c>
    </row>
    <row r="280" ht="13.5" thickBot="1">
      <c r="B280" s="958" t="s">
        <v>1792</v>
      </c>
    </row>
    <row r="281" spans="2:5" ht="12.75">
      <c r="B281" s="993" t="s">
        <v>4834</v>
      </c>
      <c r="C281" s="989" t="s">
        <v>4835</v>
      </c>
      <c r="D281" s="994">
        <v>3</v>
      </c>
      <c r="E281" s="995">
        <v>3</v>
      </c>
    </row>
    <row r="282" spans="2:5" ht="12.75">
      <c r="B282" s="996" t="s">
        <v>4836</v>
      </c>
      <c r="C282" s="997" t="s">
        <v>4837</v>
      </c>
      <c r="D282" s="973">
        <v>3</v>
      </c>
      <c r="E282" s="974">
        <v>3</v>
      </c>
    </row>
    <row r="283" spans="2:5" ht="25.5">
      <c r="B283" s="996" t="s">
        <v>4838</v>
      </c>
      <c r="C283" s="997" t="s">
        <v>4839</v>
      </c>
      <c r="D283" s="973">
        <v>3</v>
      </c>
      <c r="E283" s="974">
        <v>3</v>
      </c>
    </row>
    <row r="284" spans="2:5" ht="25.5">
      <c r="B284" s="996" t="s">
        <v>4840</v>
      </c>
      <c r="C284" s="997" t="s">
        <v>4841</v>
      </c>
      <c r="D284" s="973">
        <v>3</v>
      </c>
      <c r="E284" s="974">
        <v>3</v>
      </c>
    </row>
    <row r="285" spans="2:5" ht="12.75">
      <c r="B285" s="996" t="s">
        <v>4842</v>
      </c>
      <c r="C285" s="997" t="s">
        <v>4843</v>
      </c>
      <c r="D285" s="973">
        <v>3</v>
      </c>
      <c r="E285" s="974">
        <v>3</v>
      </c>
    </row>
    <row r="286" spans="2:5" ht="12.75">
      <c r="B286" s="996" t="s">
        <v>4844</v>
      </c>
      <c r="C286" s="997" t="s">
        <v>4845</v>
      </c>
      <c r="D286" s="973">
        <v>3</v>
      </c>
      <c r="E286" s="974">
        <v>3</v>
      </c>
    </row>
    <row r="287" spans="2:5" ht="12.75">
      <c r="B287" s="996" t="s">
        <v>4846</v>
      </c>
      <c r="C287" s="997" t="s">
        <v>4847</v>
      </c>
      <c r="D287" s="973">
        <v>3</v>
      </c>
      <c r="E287" s="974">
        <v>3</v>
      </c>
    </row>
    <row r="288" spans="2:5" ht="12.75">
      <c r="B288" s="996" t="s">
        <v>4848</v>
      </c>
      <c r="C288" s="997" t="s">
        <v>4849</v>
      </c>
      <c r="D288" s="973">
        <v>3</v>
      </c>
      <c r="E288" s="974">
        <v>3</v>
      </c>
    </row>
    <row r="289" spans="2:5" ht="12.75">
      <c r="B289" s="996" t="s">
        <v>4850</v>
      </c>
      <c r="C289" s="997" t="s">
        <v>4851</v>
      </c>
      <c r="D289" s="973">
        <v>3</v>
      </c>
      <c r="E289" s="974">
        <v>3</v>
      </c>
    </row>
    <row r="290" spans="2:5" ht="12.75">
      <c r="B290" s="996" t="s">
        <v>4852</v>
      </c>
      <c r="C290" s="997" t="s">
        <v>4853</v>
      </c>
      <c r="D290" s="973">
        <v>3</v>
      </c>
      <c r="E290" s="974">
        <v>3</v>
      </c>
    </row>
    <row r="291" spans="2:5" ht="12.75">
      <c r="B291" s="996" t="s">
        <v>4854</v>
      </c>
      <c r="C291" s="997" t="s">
        <v>4855</v>
      </c>
      <c r="D291" s="973">
        <v>3</v>
      </c>
      <c r="E291" s="974">
        <v>3</v>
      </c>
    </row>
    <row r="292" spans="2:5" ht="12.75">
      <c r="B292" s="996" t="s">
        <v>4856</v>
      </c>
      <c r="C292" s="997" t="s">
        <v>4857</v>
      </c>
      <c r="D292" s="973">
        <v>3</v>
      </c>
      <c r="E292" s="974">
        <v>3</v>
      </c>
    </row>
    <row r="293" spans="2:5" ht="12.75">
      <c r="B293" s="996" t="s">
        <v>4858</v>
      </c>
      <c r="C293" s="997" t="s">
        <v>4859</v>
      </c>
      <c r="D293" s="973">
        <v>3</v>
      </c>
      <c r="E293" s="974">
        <v>3</v>
      </c>
    </row>
    <row r="294" spans="2:5" ht="12.75">
      <c r="B294" s="996" t="s">
        <v>4860</v>
      </c>
      <c r="C294" s="997" t="s">
        <v>4861</v>
      </c>
      <c r="D294" s="973">
        <v>3</v>
      </c>
      <c r="E294" s="974">
        <v>3</v>
      </c>
    </row>
    <row r="295" spans="2:5" ht="13.5" thickBot="1">
      <c r="B295" s="998" t="s">
        <v>4862</v>
      </c>
      <c r="C295" s="999" t="s">
        <v>4863</v>
      </c>
      <c r="D295" s="976">
        <v>3</v>
      </c>
      <c r="E295" s="977">
        <v>3</v>
      </c>
    </row>
    <row r="297" ht="13.5" thickBot="1">
      <c r="B297" s="958" t="s">
        <v>3259</v>
      </c>
    </row>
    <row r="298" spans="2:5" ht="12.75">
      <c r="B298" s="993" t="s">
        <v>4864</v>
      </c>
      <c r="C298" s="989" t="s">
        <v>4865</v>
      </c>
      <c r="D298" s="994">
        <v>4</v>
      </c>
      <c r="E298" s="995">
        <v>4</v>
      </c>
    </row>
    <row r="299" spans="2:5" ht="25.5">
      <c r="B299" s="996" t="s">
        <v>4866</v>
      </c>
      <c r="C299" s="997" t="s">
        <v>4867</v>
      </c>
      <c r="D299" s="973">
        <v>4</v>
      </c>
      <c r="E299" s="974">
        <v>4</v>
      </c>
    </row>
    <row r="300" spans="2:5" ht="25.5">
      <c r="B300" s="996" t="s">
        <v>4868</v>
      </c>
      <c r="C300" s="997" t="s">
        <v>4869</v>
      </c>
      <c r="D300" s="973">
        <v>4</v>
      </c>
      <c r="E300" s="974">
        <v>4</v>
      </c>
    </row>
    <row r="301" spans="2:5" ht="12.75">
      <c r="B301" s="996" t="s">
        <v>4870</v>
      </c>
      <c r="C301" s="997" t="s">
        <v>4871</v>
      </c>
      <c r="D301" s="973">
        <v>4</v>
      </c>
      <c r="E301" s="974">
        <v>4</v>
      </c>
    </row>
    <row r="302" spans="2:5" ht="12.75">
      <c r="B302" s="996" t="s">
        <v>4872</v>
      </c>
      <c r="C302" s="997" t="s">
        <v>4873</v>
      </c>
      <c r="D302" s="973">
        <v>4</v>
      </c>
      <c r="E302" s="974">
        <v>4</v>
      </c>
    </row>
    <row r="303" spans="2:5" ht="25.5">
      <c r="B303" s="996" t="s">
        <v>4874</v>
      </c>
      <c r="C303" s="997" t="s">
        <v>4875</v>
      </c>
      <c r="D303" s="973">
        <v>4</v>
      </c>
      <c r="E303" s="974">
        <v>4</v>
      </c>
    </row>
    <row r="304" spans="2:5" ht="12.75">
      <c r="B304" s="996" t="s">
        <v>4876</v>
      </c>
      <c r="C304" s="997" t="s">
        <v>4877</v>
      </c>
      <c r="D304" s="973">
        <v>4</v>
      </c>
      <c r="E304" s="974">
        <v>4</v>
      </c>
    </row>
    <row r="305" spans="2:5" ht="12.75">
      <c r="B305" s="996" t="s">
        <v>4878</v>
      </c>
      <c r="C305" s="997" t="s">
        <v>4879</v>
      </c>
      <c r="D305" s="973">
        <v>4</v>
      </c>
      <c r="E305" s="974">
        <v>4</v>
      </c>
    </row>
    <row r="306" spans="2:5" ht="12.75">
      <c r="B306" s="996" t="s">
        <v>4880</v>
      </c>
      <c r="C306" s="997" t="s">
        <v>4881</v>
      </c>
      <c r="D306" s="973">
        <v>4</v>
      </c>
      <c r="E306" s="974">
        <v>4</v>
      </c>
    </row>
    <row r="307" spans="2:5" ht="12.75">
      <c r="B307" s="996" t="s">
        <v>4882</v>
      </c>
      <c r="C307" s="997" t="s">
        <v>4883</v>
      </c>
      <c r="D307" s="973">
        <v>4</v>
      </c>
      <c r="E307" s="974">
        <v>4</v>
      </c>
    </row>
    <row r="308" spans="2:5" ht="12.75">
      <c r="B308" s="996" t="s">
        <v>4884</v>
      </c>
      <c r="C308" s="997" t="s">
        <v>4885</v>
      </c>
      <c r="D308" s="973">
        <v>4</v>
      </c>
      <c r="E308" s="974">
        <v>4</v>
      </c>
    </row>
    <row r="309" spans="2:5" ht="12.75">
      <c r="B309" s="996" t="s">
        <v>4886</v>
      </c>
      <c r="C309" s="997" t="s">
        <v>4887</v>
      </c>
      <c r="D309" s="973">
        <v>4</v>
      </c>
      <c r="E309" s="974">
        <v>4</v>
      </c>
    </row>
    <row r="310" spans="2:5" ht="12.75">
      <c r="B310" s="996" t="s">
        <v>4888</v>
      </c>
      <c r="C310" s="997" t="s">
        <v>4889</v>
      </c>
      <c r="D310" s="973">
        <v>4</v>
      </c>
      <c r="E310" s="974">
        <v>4</v>
      </c>
    </row>
    <row r="311" spans="2:5" ht="12.75">
      <c r="B311" s="996" t="s">
        <v>4890</v>
      </c>
      <c r="C311" s="997" t="s">
        <v>4891</v>
      </c>
      <c r="D311" s="973">
        <v>4</v>
      </c>
      <c r="E311" s="974">
        <v>4</v>
      </c>
    </row>
    <row r="312" spans="2:5" ht="12.75">
      <c r="B312" s="996" t="s">
        <v>4892</v>
      </c>
      <c r="C312" s="997" t="s">
        <v>4893</v>
      </c>
      <c r="D312" s="973">
        <v>4</v>
      </c>
      <c r="E312" s="974">
        <v>4</v>
      </c>
    </row>
    <row r="313" spans="2:5" ht="12.75">
      <c r="B313" s="996" t="s">
        <v>4894</v>
      </c>
      <c r="C313" s="997" t="s">
        <v>4895</v>
      </c>
      <c r="D313" s="973">
        <v>4</v>
      </c>
      <c r="E313" s="974">
        <v>4</v>
      </c>
    </row>
    <row r="314" spans="2:5" ht="25.5">
      <c r="B314" s="996" t="s">
        <v>4896</v>
      </c>
      <c r="C314" s="997" t="s">
        <v>4897</v>
      </c>
      <c r="D314" s="973">
        <v>4</v>
      </c>
      <c r="E314" s="974">
        <v>4</v>
      </c>
    </row>
    <row r="315" spans="2:5" ht="12.75">
      <c r="B315" s="996" t="s">
        <v>4898</v>
      </c>
      <c r="C315" s="997" t="s">
        <v>4899</v>
      </c>
      <c r="D315" s="973">
        <v>4</v>
      </c>
      <c r="E315" s="974">
        <v>4</v>
      </c>
    </row>
    <row r="316" spans="2:5" ht="12.75">
      <c r="B316" s="996" t="s">
        <v>4900</v>
      </c>
      <c r="C316" s="997" t="s">
        <v>4901</v>
      </c>
      <c r="D316" s="973">
        <v>4</v>
      </c>
      <c r="E316" s="974">
        <v>4</v>
      </c>
    </row>
    <row r="317" spans="2:5" ht="13.5" thickBot="1">
      <c r="B317" s="998" t="s">
        <v>4902</v>
      </c>
      <c r="C317" s="999" t="s">
        <v>4903</v>
      </c>
      <c r="D317" s="976">
        <v>4</v>
      </c>
      <c r="E317" s="977">
        <v>4</v>
      </c>
    </row>
    <row r="319" ht="13.5" thickBot="1">
      <c r="B319" s="958" t="s">
        <v>3298</v>
      </c>
    </row>
    <row r="320" spans="2:5" ht="12.75">
      <c r="B320" s="993" t="s">
        <v>4904</v>
      </c>
      <c r="C320" s="989" t="s">
        <v>4905</v>
      </c>
      <c r="D320" s="994">
        <v>5</v>
      </c>
      <c r="E320" s="995">
        <v>5</v>
      </c>
    </row>
    <row r="321" spans="2:5" ht="12.75">
      <c r="B321" s="996" t="s">
        <v>4906</v>
      </c>
      <c r="C321" s="997" t="s">
        <v>4907</v>
      </c>
      <c r="D321" s="973">
        <v>5</v>
      </c>
      <c r="E321" s="974">
        <v>5</v>
      </c>
    </row>
    <row r="322" spans="2:5" ht="12.75">
      <c r="B322" s="996" t="s">
        <v>4908</v>
      </c>
      <c r="C322" s="997" t="s">
        <v>4909</v>
      </c>
      <c r="D322" s="973">
        <v>5</v>
      </c>
      <c r="E322" s="974">
        <v>5</v>
      </c>
    </row>
    <row r="323" spans="2:5" ht="12.75">
      <c r="B323" s="996" t="s">
        <v>4910</v>
      </c>
      <c r="C323" s="997" t="s">
        <v>4911</v>
      </c>
      <c r="D323" s="973">
        <v>5</v>
      </c>
      <c r="E323" s="974">
        <v>5</v>
      </c>
    </row>
    <row r="324" spans="2:5" ht="12.75">
      <c r="B324" s="996" t="s">
        <v>4912</v>
      </c>
      <c r="C324" s="997" t="s">
        <v>4913</v>
      </c>
      <c r="D324" s="973">
        <v>5</v>
      </c>
      <c r="E324" s="974">
        <v>5</v>
      </c>
    </row>
    <row r="325" spans="2:5" ht="12.75">
      <c r="B325" s="996" t="s">
        <v>4914</v>
      </c>
      <c r="C325" s="997" t="s">
        <v>4915</v>
      </c>
      <c r="D325" s="973">
        <v>5</v>
      </c>
      <c r="E325" s="974">
        <v>5</v>
      </c>
    </row>
    <row r="326" spans="2:5" ht="12.75">
      <c r="B326" s="996" t="s">
        <v>4916</v>
      </c>
      <c r="C326" s="997" t="s">
        <v>4917</v>
      </c>
      <c r="D326" s="973">
        <v>5</v>
      </c>
      <c r="E326" s="974">
        <v>5</v>
      </c>
    </row>
    <row r="327" spans="2:5" ht="12.75">
      <c r="B327" s="996" t="s">
        <v>4918</v>
      </c>
      <c r="C327" s="997" t="s">
        <v>4919</v>
      </c>
      <c r="D327" s="973">
        <v>5</v>
      </c>
      <c r="E327" s="974">
        <v>5</v>
      </c>
    </row>
    <row r="328" spans="2:5" ht="12.75">
      <c r="B328" s="996" t="s">
        <v>4920</v>
      </c>
      <c r="C328" s="997" t="s">
        <v>4921</v>
      </c>
      <c r="D328" s="973">
        <v>5</v>
      </c>
      <c r="E328" s="974">
        <v>5</v>
      </c>
    </row>
    <row r="329" spans="2:5" ht="25.5">
      <c r="B329" s="996" t="s">
        <v>4922</v>
      </c>
      <c r="C329" s="997" t="s">
        <v>4923</v>
      </c>
      <c r="D329" s="973">
        <v>5</v>
      </c>
      <c r="E329" s="974">
        <v>5</v>
      </c>
    </row>
    <row r="330" spans="2:5" ht="12.75">
      <c r="B330" s="996" t="s">
        <v>4924</v>
      </c>
      <c r="C330" s="997" t="s">
        <v>4925</v>
      </c>
      <c r="D330" s="973">
        <v>5</v>
      </c>
      <c r="E330" s="974">
        <v>5</v>
      </c>
    </row>
    <row r="331" spans="2:5" ht="12.75">
      <c r="B331" s="996" t="s">
        <v>4926</v>
      </c>
      <c r="C331" s="997" t="s">
        <v>4927</v>
      </c>
      <c r="D331" s="973">
        <v>5</v>
      </c>
      <c r="E331" s="974">
        <v>5</v>
      </c>
    </row>
    <row r="332" spans="2:5" ht="12.75">
      <c r="B332" s="996" t="s">
        <v>4928</v>
      </c>
      <c r="C332" s="997" t="s">
        <v>4929</v>
      </c>
      <c r="D332" s="973">
        <v>5</v>
      </c>
      <c r="E332" s="974">
        <v>5</v>
      </c>
    </row>
    <row r="333" spans="2:5" ht="12.75">
      <c r="B333" s="996" t="s">
        <v>4930</v>
      </c>
      <c r="C333" s="997" t="s">
        <v>4931</v>
      </c>
      <c r="D333" s="973">
        <v>5</v>
      </c>
      <c r="E333" s="974">
        <v>5</v>
      </c>
    </row>
    <row r="334" spans="2:5" ht="25.5">
      <c r="B334" s="996" t="s">
        <v>4932</v>
      </c>
      <c r="C334" s="997" t="s">
        <v>4933</v>
      </c>
      <c r="D334" s="973">
        <v>5</v>
      </c>
      <c r="E334" s="974">
        <v>5</v>
      </c>
    </row>
    <row r="335" spans="2:5" ht="12.75">
      <c r="B335" s="996" t="s">
        <v>4934</v>
      </c>
      <c r="C335" s="997" t="s">
        <v>4935</v>
      </c>
      <c r="D335" s="973">
        <v>5</v>
      </c>
      <c r="E335" s="974">
        <v>5</v>
      </c>
    </row>
    <row r="336" spans="2:5" ht="13.5" thickBot="1">
      <c r="B336" s="998" t="s">
        <v>4936</v>
      </c>
      <c r="C336" s="999" t="s">
        <v>4937</v>
      </c>
      <c r="D336" s="976">
        <v>5</v>
      </c>
      <c r="E336" s="977">
        <v>5</v>
      </c>
    </row>
    <row r="338" ht="13.5" thickBot="1">
      <c r="B338" s="958" t="s">
        <v>4560</v>
      </c>
    </row>
    <row r="339" spans="2:5" ht="13.5" thickBot="1">
      <c r="B339" s="993" t="s">
        <v>4938</v>
      </c>
      <c r="C339" s="989" t="s">
        <v>4939</v>
      </c>
      <c r="D339" s="994">
        <v>6</v>
      </c>
      <c r="E339" s="995">
        <v>6</v>
      </c>
    </row>
    <row r="340" spans="2:5" ht="12.75">
      <c r="B340" s="996" t="s">
        <v>4940</v>
      </c>
      <c r="C340" s="989" t="s">
        <v>4941</v>
      </c>
      <c r="D340" s="973">
        <v>6</v>
      </c>
      <c r="E340" s="974">
        <v>6</v>
      </c>
    </row>
    <row r="341" spans="2:5" ht="12.75">
      <c r="B341" s="996" t="s">
        <v>4942</v>
      </c>
      <c r="C341" s="997" t="s">
        <v>4943</v>
      </c>
      <c r="D341" s="973">
        <v>6</v>
      </c>
      <c r="E341" s="974">
        <v>6</v>
      </c>
    </row>
    <row r="342" spans="2:5" ht="12.75">
      <c r="B342" s="996" t="s">
        <v>4944</v>
      </c>
      <c r="C342" s="997" t="s">
        <v>4945</v>
      </c>
      <c r="D342" s="973">
        <v>6</v>
      </c>
      <c r="E342" s="974">
        <v>6</v>
      </c>
    </row>
    <row r="343" spans="2:5" ht="12.75">
      <c r="B343" s="996" t="s">
        <v>4946</v>
      </c>
      <c r="C343" s="997" t="s">
        <v>4947</v>
      </c>
      <c r="D343" s="973">
        <v>6</v>
      </c>
      <c r="E343" s="974">
        <v>6</v>
      </c>
    </row>
    <row r="344" spans="2:5" ht="12.75">
      <c r="B344" s="996" t="s">
        <v>4948</v>
      </c>
      <c r="C344" s="997" t="s">
        <v>4949</v>
      </c>
      <c r="D344" s="973">
        <v>6</v>
      </c>
      <c r="E344" s="974">
        <v>6</v>
      </c>
    </row>
    <row r="345" spans="2:5" ht="12.75">
      <c r="B345" s="996" t="s">
        <v>4950</v>
      </c>
      <c r="C345" s="997" t="s">
        <v>4951</v>
      </c>
      <c r="D345" s="973">
        <v>6</v>
      </c>
      <c r="E345" s="974">
        <v>6</v>
      </c>
    </row>
    <row r="346" spans="2:5" ht="12.75">
      <c r="B346" s="996" t="s">
        <v>4952</v>
      </c>
      <c r="C346" s="997" t="s">
        <v>4953</v>
      </c>
      <c r="D346" s="973">
        <v>6</v>
      </c>
      <c r="E346" s="974">
        <v>6</v>
      </c>
    </row>
    <row r="347" spans="2:5" ht="25.5">
      <c r="B347" s="996" t="s">
        <v>4954</v>
      </c>
      <c r="C347" s="997" t="s">
        <v>4955</v>
      </c>
      <c r="D347" s="973">
        <v>6</v>
      </c>
      <c r="E347" s="974">
        <v>6</v>
      </c>
    </row>
    <row r="348" spans="2:5" ht="12.75">
      <c r="B348" s="996" t="s">
        <v>4956</v>
      </c>
      <c r="C348" s="997" t="s">
        <v>4957</v>
      </c>
      <c r="D348" s="973">
        <v>6</v>
      </c>
      <c r="E348" s="974">
        <v>6</v>
      </c>
    </row>
    <row r="349" spans="2:5" ht="12.75" customHeight="1">
      <c r="B349" s="996" t="s">
        <v>4958</v>
      </c>
      <c r="C349" s="997" t="s">
        <v>4959</v>
      </c>
      <c r="D349" s="973">
        <v>6</v>
      </c>
      <c r="E349" s="974">
        <v>6</v>
      </c>
    </row>
    <row r="350" spans="2:5" ht="26.25" thickBot="1">
      <c r="B350" s="998" t="s">
        <v>4960</v>
      </c>
      <c r="C350" s="999" t="s">
        <v>4961</v>
      </c>
      <c r="D350" s="976">
        <v>6</v>
      </c>
      <c r="E350" s="977">
        <v>6</v>
      </c>
    </row>
    <row r="352" ht="13.5" thickBot="1">
      <c r="B352" s="958" t="s">
        <v>4619</v>
      </c>
    </row>
    <row r="353" spans="2:5" ht="12.75">
      <c r="B353" s="993" t="s">
        <v>4962</v>
      </c>
      <c r="C353" s="989" t="s">
        <v>4963</v>
      </c>
      <c r="D353" s="994">
        <v>7</v>
      </c>
      <c r="E353" s="995">
        <v>7</v>
      </c>
    </row>
    <row r="354" spans="2:5" ht="25.5">
      <c r="B354" s="996" t="s">
        <v>4964</v>
      </c>
      <c r="C354" s="997" t="s">
        <v>4965</v>
      </c>
      <c r="D354" s="973">
        <v>7</v>
      </c>
      <c r="E354" s="974">
        <v>7</v>
      </c>
    </row>
    <row r="355" spans="2:5" ht="12.75">
      <c r="B355" s="996" t="s">
        <v>4966</v>
      </c>
      <c r="C355" s="997" t="s">
        <v>4967</v>
      </c>
      <c r="D355" s="973">
        <v>7</v>
      </c>
      <c r="E355" s="974">
        <v>7</v>
      </c>
    </row>
    <row r="356" spans="2:5" ht="12.75">
      <c r="B356" s="996" t="s">
        <v>4968</v>
      </c>
      <c r="C356" s="997" t="s">
        <v>4969</v>
      </c>
      <c r="D356" s="973">
        <v>7</v>
      </c>
      <c r="E356" s="974">
        <v>7</v>
      </c>
    </row>
    <row r="357" spans="2:5" ht="12.75">
      <c r="B357" s="996" t="s">
        <v>4970</v>
      </c>
      <c r="C357" s="997" t="s">
        <v>4971</v>
      </c>
      <c r="D357" s="973">
        <v>7</v>
      </c>
      <c r="E357" s="974">
        <v>7</v>
      </c>
    </row>
    <row r="358" spans="2:5" ht="25.5">
      <c r="B358" s="996" t="s">
        <v>4972</v>
      </c>
      <c r="C358" s="997" t="s">
        <v>4973</v>
      </c>
      <c r="D358" s="973">
        <v>7</v>
      </c>
      <c r="E358" s="974">
        <v>7</v>
      </c>
    </row>
    <row r="359" spans="2:5" ht="12.75">
      <c r="B359" s="996" t="s">
        <v>4974</v>
      </c>
      <c r="C359" s="997" t="s">
        <v>4975</v>
      </c>
      <c r="D359" s="973">
        <v>7</v>
      </c>
      <c r="E359" s="974">
        <v>7</v>
      </c>
    </row>
    <row r="360" spans="2:5" ht="13.5" thickBot="1">
      <c r="B360" s="998" t="s">
        <v>4976</v>
      </c>
      <c r="C360" s="999" t="s">
        <v>4977</v>
      </c>
      <c r="D360" s="976">
        <v>7</v>
      </c>
      <c r="E360" s="977">
        <v>7</v>
      </c>
    </row>
    <row r="362" ht="13.5" thickBot="1">
      <c r="B362" s="958" t="s">
        <v>4656</v>
      </c>
    </row>
    <row r="363" spans="2:5" ht="25.5" customHeight="1">
      <c r="B363" s="993" t="s">
        <v>4978</v>
      </c>
      <c r="C363" s="989" t="s">
        <v>4979</v>
      </c>
      <c r="D363" s="994">
        <v>8</v>
      </c>
      <c r="E363" s="995">
        <v>8</v>
      </c>
    </row>
    <row r="364" spans="2:5" ht="12.75">
      <c r="B364" s="996" t="s">
        <v>4980</v>
      </c>
      <c r="C364" s="997" t="s">
        <v>4981</v>
      </c>
      <c r="D364" s="973">
        <v>8</v>
      </c>
      <c r="E364" s="974">
        <v>8</v>
      </c>
    </row>
    <row r="365" spans="2:5" ht="25.5">
      <c r="B365" s="996" t="s">
        <v>4982</v>
      </c>
      <c r="C365" s="997" t="s">
        <v>4983</v>
      </c>
      <c r="D365" s="973">
        <v>8</v>
      </c>
      <c r="E365" s="974">
        <v>8</v>
      </c>
    </row>
    <row r="366" spans="2:5" ht="25.5" customHeight="1">
      <c r="B366" s="996" t="s">
        <v>4984</v>
      </c>
      <c r="C366" s="997" t="s">
        <v>4985</v>
      </c>
      <c r="D366" s="973">
        <v>8</v>
      </c>
      <c r="E366" s="974">
        <v>8</v>
      </c>
    </row>
    <row r="367" spans="2:5" ht="13.5" thickBot="1">
      <c r="B367" s="998" t="s">
        <v>4986</v>
      </c>
      <c r="C367" s="999" t="s">
        <v>4987</v>
      </c>
      <c r="D367" s="976">
        <v>8</v>
      </c>
      <c r="E367" s="977">
        <v>8</v>
      </c>
    </row>
    <row r="369" ht="13.5" thickBot="1">
      <c r="B369" s="958" t="s">
        <v>4683</v>
      </c>
    </row>
    <row r="370" spans="2:5" ht="12.75">
      <c r="B370" s="993" t="s">
        <v>4988</v>
      </c>
      <c r="C370" s="989" t="s">
        <v>4989</v>
      </c>
      <c r="D370" s="994">
        <v>9</v>
      </c>
      <c r="E370" s="995">
        <v>9</v>
      </c>
    </row>
    <row r="371" spans="2:5" ht="13.5" thickBot="1">
      <c r="B371" s="998" t="s">
        <v>4990</v>
      </c>
      <c r="C371" s="999" t="s">
        <v>4991</v>
      </c>
      <c r="D371" s="976">
        <v>9</v>
      </c>
      <c r="E371" s="977">
        <v>9</v>
      </c>
    </row>
    <row r="373" ht="13.5" thickBot="1">
      <c r="B373" s="958" t="s">
        <v>4688</v>
      </c>
    </row>
    <row r="374" spans="2:5" ht="12.75">
      <c r="B374" s="993" t="s">
        <v>4992</v>
      </c>
      <c r="C374" s="989" t="s">
        <v>4993</v>
      </c>
      <c r="D374" s="994">
        <v>10</v>
      </c>
      <c r="E374" s="995">
        <v>10</v>
      </c>
    </row>
    <row r="375" spans="2:5" ht="51.75" thickBot="1">
      <c r="B375" s="998" t="s">
        <v>4994</v>
      </c>
      <c r="C375" s="999" t="s">
        <v>4995</v>
      </c>
      <c r="D375" s="976">
        <v>10</v>
      </c>
      <c r="E375" s="977">
        <v>10</v>
      </c>
    </row>
    <row r="377" ht="12.75">
      <c r="C377" s="983" t="s">
        <v>4996</v>
      </c>
    </row>
    <row r="378" ht="13.5" thickBot="1">
      <c r="B378" s="1011" t="s">
        <v>1739</v>
      </c>
    </row>
    <row r="379" spans="2:5" ht="13.5" thickBot="1">
      <c r="B379" s="988" t="s">
        <v>4997</v>
      </c>
      <c r="C379" s="1012" t="s">
        <v>4998</v>
      </c>
      <c r="D379" s="990">
        <v>1</v>
      </c>
      <c r="E379" s="985">
        <v>1</v>
      </c>
    </row>
    <row r="381" ht="13.5" thickBot="1">
      <c r="B381" s="958" t="s">
        <v>1774</v>
      </c>
    </row>
    <row r="382" spans="2:5" ht="25.5">
      <c r="B382" s="993" t="s">
        <v>4999</v>
      </c>
      <c r="C382" s="989" t="s">
        <v>5000</v>
      </c>
      <c r="D382" s="994">
        <v>2</v>
      </c>
      <c r="E382" s="995">
        <v>2</v>
      </c>
    </row>
    <row r="383" spans="2:5" ht="12.75">
      <c r="B383" s="996" t="s">
        <v>5001</v>
      </c>
      <c r="C383" s="997" t="s">
        <v>5002</v>
      </c>
      <c r="D383" s="973">
        <v>2</v>
      </c>
      <c r="E383" s="974">
        <v>2</v>
      </c>
    </row>
    <row r="384" spans="2:5" ht="12.75">
      <c r="B384" s="996" t="s">
        <v>5003</v>
      </c>
      <c r="C384" s="997" t="s">
        <v>4417</v>
      </c>
      <c r="D384" s="973">
        <v>2</v>
      </c>
      <c r="E384" s="974">
        <v>2</v>
      </c>
    </row>
    <row r="385" spans="2:5" ht="25.5">
      <c r="B385" s="996" t="s">
        <v>5004</v>
      </c>
      <c r="C385" s="997" t="s">
        <v>5005</v>
      </c>
      <c r="D385" s="973">
        <v>2</v>
      </c>
      <c r="E385" s="974">
        <v>2</v>
      </c>
    </row>
    <row r="386" spans="2:5" ht="13.5" thickBot="1">
      <c r="B386" s="998" t="s">
        <v>5006</v>
      </c>
      <c r="C386" s="999" t="s">
        <v>5007</v>
      </c>
      <c r="D386" s="976">
        <v>2</v>
      </c>
      <c r="E386" s="977">
        <v>2</v>
      </c>
    </row>
    <row r="388" ht="13.5" thickBot="1">
      <c r="B388" s="958" t="s">
        <v>1792</v>
      </c>
    </row>
    <row r="389" spans="2:5" ht="12.75">
      <c r="B389" s="993" t="s">
        <v>5008</v>
      </c>
      <c r="C389" s="989" t="s">
        <v>4437</v>
      </c>
      <c r="D389" s="994">
        <v>3</v>
      </c>
      <c r="E389" s="995">
        <v>3</v>
      </c>
    </row>
    <row r="390" spans="2:5" ht="12.75">
      <c r="B390" s="996" t="s">
        <v>5009</v>
      </c>
      <c r="C390" s="997" t="s">
        <v>5010</v>
      </c>
      <c r="D390" s="973">
        <v>3</v>
      </c>
      <c r="E390" s="974">
        <v>3</v>
      </c>
    </row>
    <row r="391" spans="2:5" ht="12.75">
      <c r="B391" s="996" t="s">
        <v>5011</v>
      </c>
      <c r="C391" s="997" t="s">
        <v>5012</v>
      </c>
      <c r="D391" s="973">
        <v>3</v>
      </c>
      <c r="E391" s="974">
        <v>3</v>
      </c>
    </row>
    <row r="392" spans="2:5" ht="12.75">
      <c r="B392" s="996" t="s">
        <v>5013</v>
      </c>
      <c r="C392" s="997" t="s">
        <v>5014</v>
      </c>
      <c r="D392" s="973">
        <v>3</v>
      </c>
      <c r="E392" s="974">
        <v>3</v>
      </c>
    </row>
    <row r="393" spans="2:5" ht="12.75">
      <c r="B393" s="996" t="s">
        <v>5015</v>
      </c>
      <c r="C393" s="997" t="s">
        <v>5016</v>
      </c>
      <c r="D393" s="973">
        <v>3</v>
      </c>
      <c r="E393" s="974">
        <v>3</v>
      </c>
    </row>
    <row r="394" spans="2:5" ht="26.25" thickBot="1">
      <c r="B394" s="998" t="s">
        <v>5017</v>
      </c>
      <c r="C394" s="999" t="s">
        <v>5018</v>
      </c>
      <c r="D394" s="976">
        <v>3</v>
      </c>
      <c r="E394" s="977">
        <v>3</v>
      </c>
    </row>
    <row r="396" ht="13.5" thickBot="1">
      <c r="B396" s="958" t="s">
        <v>3259</v>
      </c>
    </row>
    <row r="397" spans="2:5" ht="12.75">
      <c r="B397" s="993" t="s">
        <v>5019</v>
      </c>
      <c r="C397" s="989" t="s">
        <v>4469</v>
      </c>
      <c r="D397" s="994">
        <v>4</v>
      </c>
      <c r="E397" s="995">
        <v>4</v>
      </c>
    </row>
    <row r="398" spans="2:5" ht="12.75">
      <c r="B398" s="996" t="s">
        <v>5020</v>
      </c>
      <c r="C398" s="997" t="s">
        <v>5021</v>
      </c>
      <c r="D398" s="973">
        <v>4</v>
      </c>
      <c r="E398" s="974">
        <v>4</v>
      </c>
    </row>
    <row r="399" spans="2:5" ht="12.75">
      <c r="B399" s="996" t="s">
        <v>5022</v>
      </c>
      <c r="C399" s="997" t="s">
        <v>5023</v>
      </c>
      <c r="D399" s="973">
        <v>4</v>
      </c>
      <c r="E399" s="974">
        <v>4</v>
      </c>
    </row>
    <row r="400" spans="2:5" ht="13.5" thickBot="1">
      <c r="B400" s="998" t="s">
        <v>5024</v>
      </c>
      <c r="C400" s="999" t="s">
        <v>5025</v>
      </c>
      <c r="D400" s="976">
        <v>4</v>
      </c>
      <c r="E400" s="977">
        <v>4</v>
      </c>
    </row>
    <row r="402" ht="13.5" thickBot="1">
      <c r="B402" s="958" t="s">
        <v>3298</v>
      </c>
    </row>
    <row r="403" spans="2:5" ht="25.5">
      <c r="B403" s="993" t="s">
        <v>5026</v>
      </c>
      <c r="C403" s="989" t="s">
        <v>5027</v>
      </c>
      <c r="D403" s="994">
        <v>5</v>
      </c>
      <c r="E403" s="995">
        <v>5</v>
      </c>
    </row>
    <row r="404" spans="2:5" ht="12.75">
      <c r="B404" s="996" t="s">
        <v>5028</v>
      </c>
      <c r="C404" s="997" t="s">
        <v>5029</v>
      </c>
      <c r="D404" s="973">
        <v>5</v>
      </c>
      <c r="E404" s="974">
        <v>5</v>
      </c>
    </row>
    <row r="405" spans="2:5" ht="12.75">
      <c r="B405" s="996" t="s">
        <v>5030</v>
      </c>
      <c r="C405" s="997" t="s">
        <v>5031</v>
      </c>
      <c r="D405" s="973">
        <v>5</v>
      </c>
      <c r="E405" s="974">
        <v>5</v>
      </c>
    </row>
    <row r="406" spans="2:5" ht="12.75">
      <c r="B406" s="996" t="s">
        <v>5032</v>
      </c>
      <c r="C406" s="997" t="s">
        <v>5033</v>
      </c>
      <c r="D406" s="973">
        <v>5</v>
      </c>
      <c r="E406" s="974">
        <v>5</v>
      </c>
    </row>
    <row r="407" spans="2:5" ht="12.75">
      <c r="B407" s="996" t="s">
        <v>5034</v>
      </c>
      <c r="C407" s="997" t="s">
        <v>5035</v>
      </c>
      <c r="D407" s="973">
        <v>5</v>
      </c>
      <c r="E407" s="974">
        <v>5</v>
      </c>
    </row>
    <row r="408" spans="2:5" ht="12.75">
      <c r="B408" s="996" t="s">
        <v>5036</v>
      </c>
      <c r="C408" s="997" t="s">
        <v>5037</v>
      </c>
      <c r="D408" s="973">
        <v>5</v>
      </c>
      <c r="E408" s="974">
        <v>5</v>
      </c>
    </row>
    <row r="409" spans="2:5" ht="12.75">
      <c r="B409" s="996" t="s">
        <v>5038</v>
      </c>
      <c r="C409" s="997" t="s">
        <v>5039</v>
      </c>
      <c r="D409" s="973">
        <v>5</v>
      </c>
      <c r="E409" s="974">
        <v>5</v>
      </c>
    </row>
    <row r="410" spans="2:5" ht="13.5" thickBot="1">
      <c r="B410" s="998" t="s">
        <v>5040</v>
      </c>
      <c r="C410" s="999" t="s">
        <v>5041</v>
      </c>
      <c r="D410" s="976">
        <v>5</v>
      </c>
      <c r="E410" s="977">
        <v>5</v>
      </c>
    </row>
    <row r="412" ht="13.5" thickBot="1">
      <c r="B412" s="958" t="s">
        <v>4560</v>
      </c>
    </row>
    <row r="413" spans="2:5" ht="12.75">
      <c r="B413" s="993" t="s">
        <v>5042</v>
      </c>
      <c r="C413" s="989" t="s">
        <v>5043</v>
      </c>
      <c r="D413" s="994">
        <v>6</v>
      </c>
      <c r="E413" s="995">
        <v>6</v>
      </c>
    </row>
    <row r="414" spans="2:5" ht="12.75">
      <c r="B414" s="996" t="s">
        <v>5044</v>
      </c>
      <c r="C414" s="997" t="s">
        <v>5045</v>
      </c>
      <c r="D414" s="973">
        <v>6</v>
      </c>
      <c r="E414" s="974">
        <v>6</v>
      </c>
    </row>
    <row r="415" spans="2:5" ht="13.5" thickBot="1">
      <c r="B415" s="998" t="s">
        <v>5044</v>
      </c>
      <c r="C415" s="999" t="s">
        <v>5046</v>
      </c>
      <c r="D415" s="976">
        <v>6</v>
      </c>
      <c r="E415" s="977">
        <v>6</v>
      </c>
    </row>
    <row r="417" ht="13.5" thickBot="1">
      <c r="B417" s="958" t="s">
        <v>4619</v>
      </c>
    </row>
    <row r="418" spans="2:5" ht="12.75">
      <c r="B418" s="993" t="s">
        <v>5047</v>
      </c>
      <c r="C418" s="989" t="s">
        <v>5048</v>
      </c>
      <c r="D418" s="994">
        <v>7</v>
      </c>
      <c r="E418" s="995">
        <v>7</v>
      </c>
    </row>
    <row r="419" spans="2:5" ht="12.75">
      <c r="B419" s="996" t="s">
        <v>5049</v>
      </c>
      <c r="C419" s="997" t="s">
        <v>5050</v>
      </c>
      <c r="D419" s="973">
        <v>7</v>
      </c>
      <c r="E419" s="974">
        <v>7</v>
      </c>
    </row>
    <row r="420" spans="2:5" ht="12.75">
      <c r="B420" s="996" t="s">
        <v>5051</v>
      </c>
      <c r="C420" s="997" t="s">
        <v>5052</v>
      </c>
      <c r="D420" s="973">
        <v>7</v>
      </c>
      <c r="E420" s="974">
        <v>7</v>
      </c>
    </row>
    <row r="421" spans="2:5" ht="12.75">
      <c r="B421" s="996" t="s">
        <v>5053</v>
      </c>
      <c r="C421" s="997" t="s">
        <v>5054</v>
      </c>
      <c r="D421" s="973">
        <v>7</v>
      </c>
      <c r="E421" s="974">
        <v>7</v>
      </c>
    </row>
    <row r="422" spans="2:5" ht="13.5" thickBot="1">
      <c r="B422" s="998" t="s">
        <v>5055</v>
      </c>
      <c r="C422" s="999" t="s">
        <v>5056</v>
      </c>
      <c r="D422" s="976">
        <v>7</v>
      </c>
      <c r="E422" s="977">
        <v>7</v>
      </c>
    </row>
    <row r="424" ht="13.5" thickBot="1">
      <c r="B424" s="958" t="s">
        <v>4656</v>
      </c>
    </row>
    <row r="425" spans="2:5" ht="25.5">
      <c r="B425" s="993" t="s">
        <v>5057</v>
      </c>
      <c r="C425" s="989" t="s">
        <v>5058</v>
      </c>
      <c r="D425" s="994">
        <v>8</v>
      </c>
      <c r="E425" s="995">
        <v>8</v>
      </c>
    </row>
    <row r="426" spans="2:5" ht="12.75">
      <c r="B426" s="996" t="s">
        <v>5059</v>
      </c>
      <c r="C426" s="997" t="s">
        <v>5060</v>
      </c>
      <c r="D426" s="973">
        <v>8</v>
      </c>
      <c r="E426" s="974">
        <v>8</v>
      </c>
    </row>
    <row r="427" spans="2:5" ht="12.75">
      <c r="B427" s="996" t="s">
        <v>5061</v>
      </c>
      <c r="C427" s="997" t="s">
        <v>5062</v>
      </c>
      <c r="D427" s="973">
        <v>8</v>
      </c>
      <c r="E427" s="974">
        <v>8</v>
      </c>
    </row>
    <row r="428" spans="2:5" ht="12.75">
      <c r="B428" s="996" t="s">
        <v>5063</v>
      </c>
      <c r="C428" s="997" t="s">
        <v>5064</v>
      </c>
      <c r="D428" s="973">
        <v>8</v>
      </c>
      <c r="E428" s="974">
        <v>8</v>
      </c>
    </row>
    <row r="429" spans="2:5" ht="12.75">
      <c r="B429" s="996" t="s">
        <v>5065</v>
      </c>
      <c r="C429" s="997" t="s">
        <v>5066</v>
      </c>
      <c r="D429" s="973">
        <v>8</v>
      </c>
      <c r="E429" s="974">
        <v>8</v>
      </c>
    </row>
    <row r="430" spans="2:5" ht="12.75">
      <c r="B430" s="996" t="s">
        <v>5067</v>
      </c>
      <c r="C430" s="997" t="s">
        <v>5068</v>
      </c>
      <c r="D430" s="973">
        <v>8</v>
      </c>
      <c r="E430" s="974">
        <v>8</v>
      </c>
    </row>
    <row r="431" spans="2:5" ht="12.75">
      <c r="B431" s="996" t="s">
        <v>5069</v>
      </c>
      <c r="C431" s="997" t="s">
        <v>5070</v>
      </c>
      <c r="D431" s="973">
        <v>8</v>
      </c>
      <c r="E431" s="974">
        <v>8</v>
      </c>
    </row>
    <row r="432" spans="2:5" ht="13.5" thickBot="1">
      <c r="B432" s="998" t="s">
        <v>5071</v>
      </c>
      <c r="C432" s="999" t="s">
        <v>5072</v>
      </c>
      <c r="D432" s="976">
        <v>8</v>
      </c>
      <c r="E432" s="977">
        <v>8</v>
      </c>
    </row>
    <row r="434" ht="13.5" thickBot="1">
      <c r="B434" s="958" t="s">
        <v>4683</v>
      </c>
    </row>
    <row r="435" spans="2:5" ht="12.75">
      <c r="B435" s="993" t="s">
        <v>5073</v>
      </c>
      <c r="C435" s="989" t="s">
        <v>5074</v>
      </c>
      <c r="D435" s="994">
        <v>9</v>
      </c>
      <c r="E435" s="995">
        <v>9</v>
      </c>
    </row>
    <row r="436" spans="2:5" ht="12.75">
      <c r="B436" s="996" t="s">
        <v>5075</v>
      </c>
      <c r="C436" s="997" t="s">
        <v>5076</v>
      </c>
      <c r="D436" s="973">
        <v>9</v>
      </c>
      <c r="E436" s="974">
        <v>9</v>
      </c>
    </row>
    <row r="437" spans="2:5" ht="12.75">
      <c r="B437" s="996" t="s">
        <v>5077</v>
      </c>
      <c r="C437" s="997" t="s">
        <v>5078</v>
      </c>
      <c r="D437" s="973">
        <v>9</v>
      </c>
      <c r="E437" s="974">
        <v>9</v>
      </c>
    </row>
    <row r="438" spans="2:5" ht="12.75">
      <c r="B438" s="996" t="s">
        <v>5079</v>
      </c>
      <c r="C438" s="997" t="s">
        <v>5080</v>
      </c>
      <c r="D438" s="973">
        <v>9</v>
      </c>
      <c r="E438" s="974">
        <v>9</v>
      </c>
    </row>
    <row r="439" spans="2:5" ht="12.75">
      <c r="B439" s="996" t="s">
        <v>5081</v>
      </c>
      <c r="C439" s="997" t="s">
        <v>5082</v>
      </c>
      <c r="D439" s="973">
        <v>9</v>
      </c>
      <c r="E439" s="974">
        <v>9</v>
      </c>
    </row>
    <row r="440" spans="2:5" ht="25.5">
      <c r="B440" s="996" t="s">
        <v>5083</v>
      </c>
      <c r="C440" s="958" t="s">
        <v>5084</v>
      </c>
      <c r="D440" s="973">
        <v>9</v>
      </c>
      <c r="E440" s="974">
        <v>9</v>
      </c>
    </row>
    <row r="441" spans="2:5" ht="25.5">
      <c r="B441" s="996" t="s">
        <v>5085</v>
      </c>
      <c r="C441" s="997" t="s">
        <v>5086</v>
      </c>
      <c r="D441" s="973">
        <v>9</v>
      </c>
      <c r="E441" s="974">
        <v>9</v>
      </c>
    </row>
    <row r="442" spans="2:5" ht="26.25" thickBot="1">
      <c r="B442" s="998" t="s">
        <v>5087</v>
      </c>
      <c r="C442" s="999" t="s">
        <v>5088</v>
      </c>
      <c r="D442" s="976">
        <v>9</v>
      </c>
      <c r="E442" s="977">
        <v>9</v>
      </c>
    </row>
    <row r="444" ht="13.5" thickBot="1">
      <c r="B444" s="958" t="s">
        <v>4688</v>
      </c>
    </row>
    <row r="445" spans="2:5" ht="12.75">
      <c r="B445" s="993" t="s">
        <v>5089</v>
      </c>
      <c r="C445" s="989" t="s">
        <v>5090</v>
      </c>
      <c r="D445" s="994">
        <v>10</v>
      </c>
      <c r="E445" s="995">
        <v>10</v>
      </c>
    </row>
    <row r="446" spans="2:5" ht="12.75">
      <c r="B446" s="996" t="s">
        <v>5091</v>
      </c>
      <c r="C446" s="997" t="s">
        <v>5092</v>
      </c>
      <c r="D446" s="973">
        <v>10</v>
      </c>
      <c r="E446" s="974">
        <v>10</v>
      </c>
    </row>
    <row r="447" spans="2:5" ht="12.75">
      <c r="B447" s="996" t="s">
        <v>5093</v>
      </c>
      <c r="C447" s="997" t="s">
        <v>5094</v>
      </c>
      <c r="D447" s="973">
        <v>10</v>
      </c>
      <c r="E447" s="974">
        <v>10</v>
      </c>
    </row>
    <row r="448" spans="2:5" ht="51.75" thickBot="1">
      <c r="B448" s="998" t="s">
        <v>5095</v>
      </c>
      <c r="C448" s="999" t="s">
        <v>5096</v>
      </c>
      <c r="D448" s="976">
        <v>10</v>
      </c>
      <c r="E448" s="977">
        <v>10</v>
      </c>
    </row>
    <row r="450" ht="12.75">
      <c r="C450" s="983" t="s">
        <v>5097</v>
      </c>
    </row>
    <row r="451" spans="2:3" ht="13.5" thickBot="1">
      <c r="B451" s="1011" t="s">
        <v>1739</v>
      </c>
      <c r="C451" s="983"/>
    </row>
    <row r="452" spans="2:5" ht="13.5" thickBot="1">
      <c r="B452" s="988" t="s">
        <v>5098</v>
      </c>
      <c r="C452" s="1012" t="s">
        <v>3870</v>
      </c>
      <c r="D452" s="990">
        <v>0</v>
      </c>
      <c r="E452" s="985">
        <v>0</v>
      </c>
    </row>
    <row r="453" ht="13.5" thickBot="1">
      <c r="B453" s="958" t="s">
        <v>1757</v>
      </c>
    </row>
    <row r="454" spans="2:5" ht="13.5" thickBot="1">
      <c r="B454" s="1013" t="s">
        <v>5099</v>
      </c>
      <c r="C454" s="1012" t="s">
        <v>5100</v>
      </c>
      <c r="D454" s="990">
        <v>1</v>
      </c>
      <c r="E454" s="985">
        <v>1</v>
      </c>
    </row>
    <row r="456" ht="13.5" thickBot="1">
      <c r="B456" s="958" t="s">
        <v>1774</v>
      </c>
    </row>
    <row r="457" spans="2:5" ht="12.75">
      <c r="B457" s="993" t="s">
        <v>5101</v>
      </c>
      <c r="C457" s="989" t="s">
        <v>5102</v>
      </c>
      <c r="D457" s="994">
        <v>2</v>
      </c>
      <c r="E457" s="995">
        <v>2</v>
      </c>
    </row>
    <row r="458" spans="2:5" ht="12.75">
      <c r="B458" s="996" t="s">
        <v>5103</v>
      </c>
      <c r="C458" s="997" t="s">
        <v>5104</v>
      </c>
      <c r="D458" s="973">
        <v>2</v>
      </c>
      <c r="E458" s="974">
        <v>2</v>
      </c>
    </row>
    <row r="459" spans="2:5" ht="12.75">
      <c r="B459" s="996" t="s">
        <v>5105</v>
      </c>
      <c r="C459" s="997" t="s">
        <v>5106</v>
      </c>
      <c r="D459" s="973">
        <v>2</v>
      </c>
      <c r="E459" s="974">
        <v>2</v>
      </c>
    </row>
    <row r="460" spans="2:5" ht="12.75">
      <c r="B460" s="996" t="s">
        <v>5107</v>
      </c>
      <c r="C460" s="997" t="s">
        <v>5108</v>
      </c>
      <c r="D460" s="973">
        <v>2</v>
      </c>
      <c r="E460" s="974">
        <v>2</v>
      </c>
    </row>
    <row r="461" spans="2:5" ht="12.75">
      <c r="B461" s="996" t="s">
        <v>5109</v>
      </c>
      <c r="C461" s="997" t="s">
        <v>5110</v>
      </c>
      <c r="D461" s="973">
        <v>2</v>
      </c>
      <c r="E461" s="974">
        <v>2</v>
      </c>
    </row>
    <row r="462" spans="2:5" ht="13.5" thickBot="1">
      <c r="B462" s="998" t="s">
        <v>5111</v>
      </c>
      <c r="C462" s="999" t="s">
        <v>5112</v>
      </c>
      <c r="D462" s="976">
        <v>2</v>
      </c>
      <c r="E462" s="977">
        <v>2</v>
      </c>
    </row>
    <row r="464" ht="13.5" thickBot="1">
      <c r="B464" s="958" t="s">
        <v>1792</v>
      </c>
    </row>
    <row r="465" spans="2:5" ht="12.75">
      <c r="B465" s="993" t="s">
        <v>5113</v>
      </c>
      <c r="C465" s="989" t="s">
        <v>5114</v>
      </c>
      <c r="D465" s="994">
        <v>3</v>
      </c>
      <c r="E465" s="995">
        <v>3</v>
      </c>
    </row>
    <row r="466" spans="2:5" ht="12.75">
      <c r="B466" s="996" t="s">
        <v>5115</v>
      </c>
      <c r="C466" s="997" t="s">
        <v>5116</v>
      </c>
      <c r="D466" s="973">
        <v>3</v>
      </c>
      <c r="E466" s="974">
        <v>3</v>
      </c>
    </row>
    <row r="467" spans="2:5" ht="12.75">
      <c r="B467" s="996" t="s">
        <v>5117</v>
      </c>
      <c r="C467" s="997" t="s">
        <v>5002</v>
      </c>
      <c r="D467" s="973">
        <v>3</v>
      </c>
      <c r="E467" s="974">
        <v>3</v>
      </c>
    </row>
    <row r="468" spans="2:5" ht="13.5" thickBot="1">
      <c r="B468" s="998" t="s">
        <v>5118</v>
      </c>
      <c r="C468" s="999" t="s">
        <v>5119</v>
      </c>
      <c r="D468" s="976">
        <v>3</v>
      </c>
      <c r="E468" s="977">
        <v>3</v>
      </c>
    </row>
    <row r="470" ht="13.5" thickBot="1">
      <c r="B470" s="958" t="s">
        <v>3259</v>
      </c>
    </row>
    <row r="471" spans="2:5" ht="13.5" thickBot="1">
      <c r="B471" s="1013" t="s">
        <v>5120</v>
      </c>
      <c r="C471" s="1012" t="s">
        <v>5121</v>
      </c>
      <c r="D471" s="990">
        <v>4</v>
      </c>
      <c r="E471" s="985">
        <v>4</v>
      </c>
    </row>
    <row r="473" ht="13.5" thickBot="1">
      <c r="B473" s="958" t="s">
        <v>3298</v>
      </c>
    </row>
    <row r="474" spans="2:5" ht="25.5">
      <c r="B474" s="993" t="s">
        <v>5122</v>
      </c>
      <c r="C474" s="989" t="s">
        <v>5123</v>
      </c>
      <c r="D474" s="994">
        <v>5</v>
      </c>
      <c r="E474" s="995">
        <v>5</v>
      </c>
    </row>
    <row r="475" spans="2:5" ht="12.75">
      <c r="B475" s="996" t="s">
        <v>5124</v>
      </c>
      <c r="C475" s="997" t="s">
        <v>5125</v>
      </c>
      <c r="D475" s="973">
        <v>5</v>
      </c>
      <c r="E475" s="974">
        <v>5</v>
      </c>
    </row>
    <row r="476" spans="2:5" ht="12.75">
      <c r="B476" s="996" t="s">
        <v>5126</v>
      </c>
      <c r="C476" s="997" t="s">
        <v>5127</v>
      </c>
      <c r="D476" s="973">
        <v>5</v>
      </c>
      <c r="E476" s="974">
        <v>5</v>
      </c>
    </row>
    <row r="477" spans="2:5" ht="13.5" thickBot="1">
      <c r="B477" s="998" t="s">
        <v>5128</v>
      </c>
      <c r="C477" s="999" t="s">
        <v>5129</v>
      </c>
      <c r="D477" s="976">
        <v>5</v>
      </c>
      <c r="E477" s="977">
        <v>5</v>
      </c>
    </row>
    <row r="479" ht="13.5" thickBot="1">
      <c r="B479" s="958" t="s">
        <v>4560</v>
      </c>
    </row>
    <row r="480" spans="2:5" ht="12.75">
      <c r="B480" s="993" t="s">
        <v>5130</v>
      </c>
      <c r="C480" s="989" t="s">
        <v>5131</v>
      </c>
      <c r="D480" s="994">
        <v>6</v>
      </c>
      <c r="E480" s="995">
        <v>6</v>
      </c>
    </row>
    <row r="481" spans="2:5" ht="13.5" thickBot="1">
      <c r="B481" s="998" t="s">
        <v>5132</v>
      </c>
      <c r="C481" s="999" t="s">
        <v>5133</v>
      </c>
      <c r="D481" s="976">
        <v>6</v>
      </c>
      <c r="E481" s="977">
        <v>6</v>
      </c>
    </row>
    <row r="483" ht="13.5" thickBot="1">
      <c r="B483" s="958" t="s">
        <v>4619</v>
      </c>
    </row>
    <row r="484" spans="2:5" ht="12.75">
      <c r="B484" s="993" t="s">
        <v>5134</v>
      </c>
      <c r="C484" s="989" t="s">
        <v>5135</v>
      </c>
      <c r="D484" s="994">
        <v>7</v>
      </c>
      <c r="E484" s="995">
        <v>7</v>
      </c>
    </row>
    <row r="485" spans="2:5" ht="25.5">
      <c r="B485" s="996" t="s">
        <v>5136</v>
      </c>
      <c r="C485" s="997" t="s">
        <v>5137</v>
      </c>
      <c r="D485" s="973">
        <v>7</v>
      </c>
      <c r="E485" s="974">
        <v>7</v>
      </c>
    </row>
    <row r="486" spans="2:5" ht="14.25" customHeight="1">
      <c r="B486" s="996" t="s">
        <v>5138</v>
      </c>
      <c r="C486" s="997" t="s">
        <v>5139</v>
      </c>
      <c r="D486" s="973">
        <v>7</v>
      </c>
      <c r="E486" s="974">
        <v>7</v>
      </c>
    </row>
    <row r="487" spans="2:5" ht="12.75">
      <c r="B487" s="996" t="s">
        <v>5140</v>
      </c>
      <c r="C487" s="997" t="s">
        <v>5141</v>
      </c>
      <c r="D487" s="973">
        <v>7</v>
      </c>
      <c r="E487" s="974">
        <v>7</v>
      </c>
    </row>
    <row r="488" spans="2:5" ht="13.5" thickBot="1">
      <c r="B488" s="998" t="s">
        <v>5142</v>
      </c>
      <c r="C488" s="999" t="s">
        <v>5143</v>
      </c>
      <c r="D488" s="976">
        <v>7</v>
      </c>
      <c r="E488" s="977">
        <v>7</v>
      </c>
    </row>
    <row r="490" ht="13.5" thickBot="1">
      <c r="B490" s="958" t="s">
        <v>4656</v>
      </c>
    </row>
    <row r="491" spans="2:5" ht="25.5">
      <c r="B491" s="993" t="s">
        <v>5144</v>
      </c>
      <c r="C491" s="989" t="s">
        <v>5145</v>
      </c>
      <c r="D491" s="994">
        <v>8</v>
      </c>
      <c r="E491" s="995">
        <v>8</v>
      </c>
    </row>
    <row r="492" spans="2:5" ht="12.75">
      <c r="B492" s="996" t="s">
        <v>5146</v>
      </c>
      <c r="C492" s="997" t="s">
        <v>5147</v>
      </c>
      <c r="D492" s="973">
        <v>8</v>
      </c>
      <c r="E492" s="974">
        <v>8</v>
      </c>
    </row>
    <row r="493" spans="2:5" ht="25.5">
      <c r="B493" s="996" t="s">
        <v>5148</v>
      </c>
      <c r="C493" s="997" t="s">
        <v>5149</v>
      </c>
      <c r="D493" s="973">
        <v>8</v>
      </c>
      <c r="E493" s="974">
        <v>8</v>
      </c>
    </row>
    <row r="494" spans="2:5" ht="38.25">
      <c r="B494" s="996" t="s">
        <v>5150</v>
      </c>
      <c r="C494" s="997" t="s">
        <v>5151</v>
      </c>
      <c r="D494" s="973">
        <v>8</v>
      </c>
      <c r="E494" s="974">
        <v>8</v>
      </c>
    </row>
    <row r="495" spans="2:5" ht="12.75">
      <c r="B495" s="996" t="s">
        <v>5152</v>
      </c>
      <c r="C495" s="997" t="s">
        <v>5153</v>
      </c>
      <c r="D495" s="973">
        <v>8</v>
      </c>
      <c r="E495" s="974">
        <v>8</v>
      </c>
    </row>
    <row r="496" spans="2:5" ht="12.75">
      <c r="B496" s="996" t="s">
        <v>5154</v>
      </c>
      <c r="C496" s="997" t="s">
        <v>5155</v>
      </c>
      <c r="D496" s="973">
        <v>8</v>
      </c>
      <c r="E496" s="974">
        <v>8</v>
      </c>
    </row>
    <row r="497" spans="2:5" ht="12.75">
      <c r="B497" s="996" t="s">
        <v>5156</v>
      </c>
      <c r="C497" s="997" t="s">
        <v>5157</v>
      </c>
      <c r="D497" s="973">
        <v>8</v>
      </c>
      <c r="E497" s="974">
        <v>8</v>
      </c>
    </row>
    <row r="498" spans="2:5" ht="12.75">
      <c r="B498" s="996" t="s">
        <v>5158</v>
      </c>
      <c r="C498" s="997" t="s">
        <v>5159</v>
      </c>
      <c r="D498" s="973">
        <v>8</v>
      </c>
      <c r="E498" s="974">
        <v>8</v>
      </c>
    </row>
    <row r="499" spans="2:5" ht="25.5">
      <c r="B499" s="996" t="s">
        <v>5160</v>
      </c>
      <c r="C499" s="997" t="s">
        <v>5161</v>
      </c>
      <c r="D499" s="973">
        <v>8</v>
      </c>
      <c r="E499" s="974">
        <v>8</v>
      </c>
    </row>
    <row r="500" spans="2:5" ht="26.25" thickBot="1">
      <c r="B500" s="998" t="s">
        <v>5162</v>
      </c>
      <c r="C500" s="999" t="s">
        <v>5163</v>
      </c>
      <c r="D500" s="976">
        <v>8</v>
      </c>
      <c r="E500" s="977">
        <v>8</v>
      </c>
    </row>
    <row r="502" ht="13.5" thickBot="1">
      <c r="B502" s="958" t="s">
        <v>4683</v>
      </c>
    </row>
    <row r="503" spans="2:5" ht="25.5">
      <c r="B503" s="993" t="s">
        <v>5164</v>
      </c>
      <c r="C503" s="989" t="s">
        <v>5165</v>
      </c>
      <c r="D503" s="994">
        <v>9</v>
      </c>
      <c r="E503" s="995">
        <v>9</v>
      </c>
    </row>
    <row r="504" spans="2:5" ht="25.5">
      <c r="B504" s="996" t="s">
        <v>5166</v>
      </c>
      <c r="C504" s="997" t="s">
        <v>5167</v>
      </c>
      <c r="D504" s="973">
        <v>9</v>
      </c>
      <c r="E504" s="974">
        <v>9</v>
      </c>
    </row>
    <row r="505" spans="2:5" ht="12.75">
      <c r="B505" s="996" t="s">
        <v>5168</v>
      </c>
      <c r="C505" s="997" t="s">
        <v>5169</v>
      </c>
      <c r="D505" s="973">
        <v>9</v>
      </c>
      <c r="E505" s="974">
        <v>9</v>
      </c>
    </row>
    <row r="506" spans="2:5" ht="12.75">
      <c r="B506" s="996" t="s">
        <v>5170</v>
      </c>
      <c r="C506" s="997" t="s">
        <v>5171</v>
      </c>
      <c r="D506" s="973">
        <v>9</v>
      </c>
      <c r="E506" s="974">
        <v>9</v>
      </c>
    </row>
    <row r="507" spans="2:5" ht="12.75">
      <c r="B507" s="996" t="s">
        <v>5172</v>
      </c>
      <c r="C507" s="997" t="s">
        <v>5173</v>
      </c>
      <c r="D507" s="973">
        <v>9</v>
      </c>
      <c r="E507" s="974">
        <v>9</v>
      </c>
    </row>
    <row r="508" spans="2:5" ht="12.75">
      <c r="B508" s="996" t="s">
        <v>5174</v>
      </c>
      <c r="C508" s="997" t="s">
        <v>5175</v>
      </c>
      <c r="D508" s="973">
        <v>9</v>
      </c>
      <c r="E508" s="974">
        <v>9</v>
      </c>
    </row>
    <row r="509" spans="2:5" ht="12.75">
      <c r="B509" s="996" t="s">
        <v>5176</v>
      </c>
      <c r="C509" s="997" t="s">
        <v>5177</v>
      </c>
      <c r="D509" s="973">
        <v>9</v>
      </c>
      <c r="E509" s="974">
        <v>9</v>
      </c>
    </row>
    <row r="510" spans="2:5" ht="25.5">
      <c r="B510" s="996" t="s">
        <v>5178</v>
      </c>
      <c r="C510" s="997" t="s">
        <v>5179</v>
      </c>
      <c r="D510" s="973">
        <v>9</v>
      </c>
      <c r="E510" s="974">
        <v>9</v>
      </c>
    </row>
    <row r="511" spans="2:5" ht="25.5">
      <c r="B511" s="996" t="s">
        <v>5180</v>
      </c>
      <c r="C511" s="997" t="s">
        <v>5181</v>
      </c>
      <c r="D511" s="973">
        <v>9</v>
      </c>
      <c r="E511" s="974">
        <v>9</v>
      </c>
    </row>
    <row r="512" spans="2:5" ht="12.75">
      <c r="B512" s="996" t="s">
        <v>5182</v>
      </c>
      <c r="C512" s="997" t="s">
        <v>5183</v>
      </c>
      <c r="D512" s="973">
        <v>9</v>
      </c>
      <c r="E512" s="974">
        <v>9</v>
      </c>
    </row>
    <row r="513" spans="2:5" ht="12.75">
      <c r="B513" s="996" t="s">
        <v>5184</v>
      </c>
      <c r="C513" s="997" t="s">
        <v>5185</v>
      </c>
      <c r="D513" s="973">
        <v>9</v>
      </c>
      <c r="E513" s="974">
        <v>9</v>
      </c>
    </row>
    <row r="514" spans="2:5" ht="12.75">
      <c r="B514" s="996" t="s">
        <v>5186</v>
      </c>
      <c r="C514" s="997" t="s">
        <v>5187</v>
      </c>
      <c r="D514" s="973">
        <v>9</v>
      </c>
      <c r="E514" s="974">
        <v>9</v>
      </c>
    </row>
    <row r="515" spans="2:5" ht="25.5">
      <c r="B515" s="996" t="s">
        <v>5188</v>
      </c>
      <c r="C515" s="997" t="s">
        <v>5189</v>
      </c>
      <c r="D515" s="973">
        <v>9</v>
      </c>
      <c r="E515" s="974">
        <v>9</v>
      </c>
    </row>
    <row r="516" spans="2:5" ht="12.75">
      <c r="B516" s="996" t="s">
        <v>5190</v>
      </c>
      <c r="C516" s="997" t="s">
        <v>5191</v>
      </c>
      <c r="D516" s="973">
        <v>9</v>
      </c>
      <c r="E516" s="974">
        <v>9</v>
      </c>
    </row>
    <row r="517" spans="2:5" ht="25.5">
      <c r="B517" s="996" t="s">
        <v>5192</v>
      </c>
      <c r="C517" s="997" t="s">
        <v>5193</v>
      </c>
      <c r="D517" s="973">
        <v>9</v>
      </c>
      <c r="E517" s="974">
        <v>9</v>
      </c>
    </row>
    <row r="518" spans="2:5" ht="12.75">
      <c r="B518" s="996" t="s">
        <v>5194</v>
      </c>
      <c r="C518" s="997" t="s">
        <v>5195</v>
      </c>
      <c r="D518" s="973">
        <v>9</v>
      </c>
      <c r="E518" s="974">
        <v>9</v>
      </c>
    </row>
    <row r="519" spans="2:5" ht="13.5" thickBot="1">
      <c r="B519" s="998" t="s">
        <v>5196</v>
      </c>
      <c r="C519" s="999" t="s">
        <v>5197</v>
      </c>
      <c r="D519" s="976">
        <v>9</v>
      </c>
      <c r="E519" s="977">
        <v>9</v>
      </c>
    </row>
    <row r="521" ht="13.5" thickBot="1">
      <c r="B521" s="958" t="s">
        <v>4688</v>
      </c>
    </row>
    <row r="522" spans="2:5" ht="12.75">
      <c r="B522" s="993" t="s">
        <v>5198</v>
      </c>
      <c r="C522" s="989" t="s">
        <v>5199</v>
      </c>
      <c r="D522" s="994">
        <v>10</v>
      </c>
      <c r="E522" s="995">
        <v>10</v>
      </c>
    </row>
    <row r="523" spans="2:5" ht="26.25" thickBot="1">
      <c r="B523" s="998" t="s">
        <v>5200</v>
      </c>
      <c r="C523" s="999" t="s">
        <v>5201</v>
      </c>
      <c r="D523" s="976">
        <v>10</v>
      </c>
      <c r="E523" s="977">
        <v>10</v>
      </c>
    </row>
    <row r="525" ht="13.5" thickBot="1">
      <c r="B525" s="958" t="s">
        <v>5202</v>
      </c>
    </row>
    <row r="526" spans="2:5" ht="25.5">
      <c r="B526" s="993" t="s">
        <v>5203</v>
      </c>
      <c r="C526" s="989" t="s">
        <v>5204</v>
      </c>
      <c r="D526" s="994">
        <v>12</v>
      </c>
      <c r="E526" s="995">
        <v>12</v>
      </c>
    </row>
    <row r="527" spans="2:5" ht="26.25" thickBot="1">
      <c r="B527" s="998" t="s">
        <v>5205</v>
      </c>
      <c r="C527" s="999" t="s">
        <v>5206</v>
      </c>
      <c r="D527" s="976">
        <v>12</v>
      </c>
      <c r="E527" s="977">
        <v>12</v>
      </c>
    </row>
  </sheetData>
  <sheetProtection password="C6B7" sheet="1"/>
  <printOptions/>
  <pageMargins left="0.25" right="0.25" top="0.47" bottom="0.42" header="0" footer="0"/>
  <pageSetup horizontalDpi="300" verticalDpi="300" orientation="portrait" paperSize="5" scale="70" r:id="rId1"/>
  <headerFooter alignWithMargins="0">
    <oddHeader>&amp;C&amp;"Arial,Negrita" &amp;8Convenio OSPATCA - Vigencia: 01/03/2016 - 31/08/2016  - Traumatología</oddHeader>
    <oddFooter>&amp;CPágina &amp;P de &amp;N&amp;R&amp;"Arial,Negrita"&amp;8ASOCIACION DE CLINICAS Y 
SANATORIOS DE SAN JUAN</oddFooter>
  </headerFooter>
</worksheet>
</file>

<file path=xl/worksheets/sheet14.xml><?xml version="1.0" encoding="utf-8"?>
<worksheet xmlns="http://schemas.openxmlformats.org/spreadsheetml/2006/main" xmlns:r="http://schemas.openxmlformats.org/officeDocument/2006/relationships">
  <sheetPr>
    <tabColor indexed="42"/>
  </sheetPr>
  <dimension ref="A1:Q7"/>
  <sheetViews>
    <sheetView showGridLines="0" workbookViewId="0" topLeftCell="A1">
      <selection activeCell="R20" sqref="R20"/>
    </sheetView>
  </sheetViews>
  <sheetFormatPr defaultColWidth="11.421875" defaultRowHeight="12.75"/>
  <cols>
    <col min="2" max="2" width="38.57421875" style="0" customWidth="1"/>
    <col min="3" max="3" width="25.421875" style="0" customWidth="1"/>
    <col min="4" max="4" width="11.421875" style="0" hidden="1" customWidth="1"/>
    <col min="5" max="5" width="6.8515625" style="0" hidden="1" customWidth="1"/>
    <col min="6" max="10" width="11.57421875" style="0" hidden="1" customWidth="1"/>
    <col min="11" max="16" width="11.421875" style="0" hidden="1" customWidth="1"/>
  </cols>
  <sheetData>
    <row r="1" spans="1:13" s="35" customFormat="1" ht="18">
      <c r="A1" s="1558" t="s">
        <v>403</v>
      </c>
      <c r="B1" s="1558"/>
      <c r="C1" s="1558"/>
      <c r="D1" s="1558"/>
      <c r="E1" s="217" t="s">
        <v>2752</v>
      </c>
      <c r="G1" s="198"/>
      <c r="H1" s="198"/>
      <c r="I1" s="198"/>
      <c r="J1" s="197" t="s">
        <v>1335</v>
      </c>
      <c r="K1" s="198"/>
      <c r="L1" s="307">
        <v>0.2</v>
      </c>
      <c r="M1" s="198"/>
    </row>
    <row r="2" spans="1:14" s="35" customFormat="1" ht="11.25" customHeight="1" thickBot="1">
      <c r="A2" s="124"/>
      <c r="B2" s="124"/>
      <c r="C2" s="124"/>
      <c r="D2" s="124"/>
      <c r="E2" s="198"/>
      <c r="F2" s="124"/>
      <c r="G2" s="198"/>
      <c r="H2" s="257"/>
      <c r="I2" s="257"/>
      <c r="J2" s="197"/>
      <c r="K2" s="257"/>
      <c r="M2" s="257"/>
      <c r="N2" s="307">
        <v>0.1</v>
      </c>
    </row>
    <row r="3" spans="1:17" ht="15.75">
      <c r="A3" s="1559" t="s">
        <v>416</v>
      </c>
      <c r="B3" s="1560"/>
      <c r="C3" s="1560"/>
      <c r="D3" s="1560"/>
      <c r="E3" s="409"/>
      <c r="F3" s="409"/>
      <c r="G3" s="409"/>
      <c r="H3" s="409"/>
      <c r="I3" s="409"/>
      <c r="J3" s="409"/>
      <c r="K3" s="409"/>
      <c r="L3" s="409"/>
      <c r="M3" s="1553" t="s">
        <v>3371</v>
      </c>
      <c r="O3" s="1553" t="s">
        <v>3371</v>
      </c>
      <c r="P3" s="257">
        <v>0.24</v>
      </c>
      <c r="Q3" s="1553" t="s">
        <v>3371</v>
      </c>
    </row>
    <row r="4" spans="1:17" ht="6.75" customHeight="1">
      <c r="A4" s="1556"/>
      <c r="B4" s="1557"/>
      <c r="C4" s="1557"/>
      <c r="D4" s="641"/>
      <c r="E4" s="640"/>
      <c r="F4" s="642" t="s">
        <v>359</v>
      </c>
      <c r="G4" s="643" t="s">
        <v>4038</v>
      </c>
      <c r="H4" s="643" t="s">
        <v>1593</v>
      </c>
      <c r="I4" s="643" t="s">
        <v>1831</v>
      </c>
      <c r="J4" s="640"/>
      <c r="K4" s="643" t="s">
        <v>222</v>
      </c>
      <c r="L4" s="640"/>
      <c r="M4" s="1554"/>
      <c r="O4" s="1554"/>
      <c r="Q4" s="1554"/>
    </row>
    <row r="5" spans="1:17" s="35" customFormat="1" ht="12.75">
      <c r="A5" s="646" t="s">
        <v>417</v>
      </c>
      <c r="B5" s="1561" t="s">
        <v>418</v>
      </c>
      <c r="C5" s="1561"/>
      <c r="D5" s="204">
        <v>50.6</v>
      </c>
      <c r="E5" s="322"/>
      <c r="F5" s="204">
        <f>D5*$E$1+D5</f>
        <v>54.142</v>
      </c>
      <c r="G5" s="204">
        <v>65</v>
      </c>
      <c r="H5" s="644">
        <f>G5*22%+G5</f>
        <v>79.3</v>
      </c>
      <c r="I5" s="645">
        <f>G5*25%+G5</f>
        <v>81.25</v>
      </c>
      <c r="J5" s="322"/>
      <c r="K5" s="645">
        <f>I5*$J$1+I5</f>
        <v>97.5</v>
      </c>
      <c r="L5" s="322"/>
      <c r="M5" s="647">
        <f>K5*$L$1+K5</f>
        <v>117</v>
      </c>
      <c r="O5" s="647">
        <f>M5*$N$2+M5</f>
        <v>128.7</v>
      </c>
      <c r="Q5" s="647">
        <f>O5*$P$3+O5</f>
        <v>159.588</v>
      </c>
    </row>
    <row r="6" spans="1:17" s="35" customFormat="1" ht="12.75">
      <c r="A6" s="646" t="s">
        <v>419</v>
      </c>
      <c r="B6" s="202" t="s">
        <v>420</v>
      </c>
      <c r="C6" s="203"/>
      <c r="D6" s="204">
        <v>65</v>
      </c>
      <c r="E6" s="322"/>
      <c r="F6" s="204">
        <f>D6*$E$1+D6</f>
        <v>69.55</v>
      </c>
      <c r="G6" s="204">
        <v>83</v>
      </c>
      <c r="H6" s="644">
        <f>G6*22%+G6</f>
        <v>101.26</v>
      </c>
      <c r="I6" s="645">
        <f>G6*25%+G6</f>
        <v>103.75</v>
      </c>
      <c r="J6" s="322"/>
      <c r="K6" s="645">
        <f>I6*$J$1+I6</f>
        <v>124.5</v>
      </c>
      <c r="L6" s="322"/>
      <c r="M6" s="647">
        <f>K6*$L$1+K6</f>
        <v>149.4</v>
      </c>
      <c r="O6" s="647">
        <f>M6*$N$2+M6</f>
        <v>164.34</v>
      </c>
      <c r="Q6" s="647">
        <f>O6*$P$3+O6</f>
        <v>203.7816</v>
      </c>
    </row>
    <row r="7" spans="1:17" s="35" customFormat="1" ht="13.5" thickBot="1">
      <c r="A7" s="648" t="s">
        <v>421</v>
      </c>
      <c r="B7" s="1555" t="s">
        <v>422</v>
      </c>
      <c r="C7" s="1555"/>
      <c r="D7" s="629">
        <v>37.95</v>
      </c>
      <c r="E7" s="328"/>
      <c r="F7" s="629">
        <f>D7*$E$1+D7</f>
        <v>40.606500000000004</v>
      </c>
      <c r="G7" s="629">
        <v>49</v>
      </c>
      <c r="H7" s="649">
        <f>G7*22%+G7</f>
        <v>59.78</v>
      </c>
      <c r="I7" s="650">
        <f>G7*25%+G7</f>
        <v>61.25</v>
      </c>
      <c r="J7" s="328"/>
      <c r="K7" s="650">
        <f>I7*$J$1+I7</f>
        <v>73.5</v>
      </c>
      <c r="L7" s="328"/>
      <c r="M7" s="651">
        <f>K7*$L$1+K7</f>
        <v>88.2</v>
      </c>
      <c r="O7" s="647">
        <f>M7*$N$2+M7</f>
        <v>97.02000000000001</v>
      </c>
      <c r="Q7" s="647">
        <f>O7*$P$3+O7</f>
        <v>120.30480000000001</v>
      </c>
    </row>
  </sheetData>
  <sheetProtection password="C6B7" sheet="1"/>
  <mergeCells count="8">
    <mergeCell ref="Q3:Q4"/>
    <mergeCell ref="O3:O4"/>
    <mergeCell ref="B7:C7"/>
    <mergeCell ref="A4:C4"/>
    <mergeCell ref="M3:M4"/>
    <mergeCell ref="A1:D1"/>
    <mergeCell ref="A3:D3"/>
    <mergeCell ref="B5:C5"/>
  </mergeCells>
  <printOptions horizontalCentered="1"/>
  <pageMargins left="0.1968503937007874" right="0.2362204724409449" top="0.5511811023622047" bottom="0.984251968503937" header="0" footer="0"/>
  <pageSetup horizontalDpi="600" verticalDpi="600" orientation="portrait" paperSize="5" scale="90" r:id="rId1"/>
  <headerFooter alignWithMargins="0">
    <oddHeader>&amp;C&amp;"Arial,Negrita"&amp;8 Convenio OSPATCA - Vigencia: 01/03/2016 - 31/08/2016- Nutrición</oddHeader>
    <oddFooter>&amp;C&amp;11Página &amp;P de &amp;N&amp;R&amp;"Arial,Negrita"&amp;8ASOCIACION DE CLINICAS Y 
SANATORIOS DE SAN JUAN</oddFooter>
  </headerFooter>
</worksheet>
</file>

<file path=xl/worksheets/sheet15.xml><?xml version="1.0" encoding="utf-8"?>
<worksheet xmlns="http://schemas.openxmlformats.org/spreadsheetml/2006/main" xmlns:r="http://schemas.openxmlformats.org/officeDocument/2006/relationships">
  <sheetPr>
    <tabColor indexed="45"/>
  </sheetPr>
  <dimension ref="A2:D30"/>
  <sheetViews>
    <sheetView workbookViewId="0" topLeftCell="A1">
      <selection activeCell="D11" sqref="D11"/>
    </sheetView>
  </sheetViews>
  <sheetFormatPr defaultColWidth="11.421875" defaultRowHeight="12.75"/>
  <cols>
    <col min="1" max="1" width="41.7109375" style="35" customWidth="1"/>
    <col min="2" max="2" width="14.421875" style="35" customWidth="1"/>
    <col min="3" max="3" width="12.7109375" style="35" customWidth="1"/>
    <col min="4" max="4" width="12.00390625" style="35" customWidth="1"/>
    <col min="5" max="16384" width="11.421875" style="35" customWidth="1"/>
  </cols>
  <sheetData>
    <row r="2" spans="1:3" ht="12.75">
      <c r="A2" s="37" t="s">
        <v>198</v>
      </c>
      <c r="C2" s="36"/>
    </row>
    <row r="3" spans="1:4" ht="12.75">
      <c r="A3" s="1562"/>
      <c r="B3" s="1562"/>
      <c r="C3" s="1562"/>
      <c r="D3" s="1562"/>
    </row>
    <row r="4" ht="13.5" thickBot="1"/>
    <row r="5" spans="1:4" ht="51.75" thickBot="1">
      <c r="A5" s="371" t="s">
        <v>199</v>
      </c>
      <c r="B5" s="305" t="s">
        <v>200</v>
      </c>
      <c r="C5" s="389" t="s">
        <v>201</v>
      </c>
      <c r="D5" s="390"/>
    </row>
    <row r="6" spans="1:3" ht="12.75">
      <c r="A6" s="372" t="s">
        <v>202</v>
      </c>
      <c r="B6" s="373">
        <v>5200</v>
      </c>
      <c r="C6" s="374">
        <v>1800</v>
      </c>
    </row>
    <row r="7" spans="1:3" ht="12.75">
      <c r="A7" s="336" t="s">
        <v>203</v>
      </c>
      <c r="B7" s="375">
        <v>1050</v>
      </c>
      <c r="C7" s="376">
        <v>380</v>
      </c>
    </row>
    <row r="8" spans="1:3" ht="12.75">
      <c r="A8" s="336" t="s">
        <v>204</v>
      </c>
      <c r="B8" s="375">
        <v>1050</v>
      </c>
      <c r="C8" s="376">
        <v>380</v>
      </c>
    </row>
    <row r="9" spans="1:3" ht="12.75">
      <c r="A9" s="336" t="s">
        <v>205</v>
      </c>
      <c r="B9" s="375">
        <v>14000</v>
      </c>
      <c r="C9" s="376">
        <v>4000</v>
      </c>
    </row>
    <row r="10" spans="1:3" ht="12.75">
      <c r="A10" s="336" t="s">
        <v>206</v>
      </c>
      <c r="B10" s="375">
        <v>350</v>
      </c>
      <c r="C10" s="376"/>
    </row>
    <row r="11" spans="1:3" ht="39" thickBot="1">
      <c r="A11" s="337" t="s">
        <v>207</v>
      </c>
      <c r="B11" s="377">
        <v>350</v>
      </c>
      <c r="C11" s="378"/>
    </row>
    <row r="13" ht="13.5" thickBot="1"/>
    <row r="14" spans="1:4" ht="51.75" thickBot="1">
      <c r="A14" s="379" t="s">
        <v>208</v>
      </c>
      <c r="B14" s="305" t="s">
        <v>200</v>
      </c>
      <c r="C14" s="391" t="s">
        <v>209</v>
      </c>
      <c r="D14" s="389" t="s">
        <v>201</v>
      </c>
    </row>
    <row r="15" spans="1:4" ht="25.5">
      <c r="A15" s="380" t="s">
        <v>210</v>
      </c>
      <c r="B15" s="381">
        <v>1206</v>
      </c>
      <c r="C15" s="381">
        <v>1340</v>
      </c>
      <c r="D15" s="382">
        <v>950</v>
      </c>
    </row>
    <row r="16" spans="1:4" ht="12.75">
      <c r="A16" s="336" t="s">
        <v>211</v>
      </c>
      <c r="B16" s="375"/>
      <c r="C16" s="375">
        <v>1340</v>
      </c>
      <c r="D16" s="376">
        <v>950</v>
      </c>
    </row>
    <row r="17" spans="1:4" ht="12.75">
      <c r="A17" s="336" t="s">
        <v>212</v>
      </c>
      <c r="B17" s="375">
        <v>1206</v>
      </c>
      <c r="C17" s="375">
        <v>1340</v>
      </c>
      <c r="D17" s="376">
        <v>950</v>
      </c>
    </row>
    <row r="18" spans="1:4" ht="12.75">
      <c r="A18" s="336" t="s">
        <v>213</v>
      </c>
      <c r="B18" s="375">
        <v>1818</v>
      </c>
      <c r="C18" s="375">
        <v>2020</v>
      </c>
      <c r="D18" s="376">
        <v>1370</v>
      </c>
    </row>
    <row r="19" spans="1:4" ht="12.75">
      <c r="A19" s="336" t="s">
        <v>214</v>
      </c>
      <c r="B19" s="375">
        <v>1818</v>
      </c>
      <c r="C19" s="375">
        <v>2020</v>
      </c>
      <c r="D19" s="376">
        <v>1370</v>
      </c>
    </row>
    <row r="20" spans="1:4" ht="12.75">
      <c r="A20" s="336" t="s">
        <v>215</v>
      </c>
      <c r="B20" s="375">
        <v>2502</v>
      </c>
      <c r="C20" s="375">
        <v>2780</v>
      </c>
      <c r="D20" s="376">
        <v>2937</v>
      </c>
    </row>
    <row r="21" spans="1:4" ht="13.5" thickBot="1">
      <c r="A21" s="337" t="s">
        <v>216</v>
      </c>
      <c r="B21" s="377">
        <v>2502</v>
      </c>
      <c r="C21" s="377">
        <v>2780</v>
      </c>
      <c r="D21" s="378">
        <v>2937</v>
      </c>
    </row>
    <row r="23" ht="13.5" thickBot="1"/>
    <row r="24" ht="153.75" thickBot="1">
      <c r="A24" s="383" t="s">
        <v>788</v>
      </c>
    </row>
    <row r="25" ht="26.25" thickBot="1">
      <c r="A25" s="384" t="s">
        <v>217</v>
      </c>
    </row>
    <row r="27" ht="51">
      <c r="A27" s="136" t="s">
        <v>218</v>
      </c>
    </row>
    <row r="28" ht="13.5" thickBot="1"/>
    <row r="29" spans="1:2" ht="12.75">
      <c r="A29" s="385" t="s">
        <v>363</v>
      </c>
      <c r="B29" s="386">
        <v>4.98</v>
      </c>
    </row>
    <row r="30" spans="1:2" ht="13.5" thickBot="1">
      <c r="A30" s="387" t="s">
        <v>219</v>
      </c>
      <c r="B30" s="388">
        <v>15.5</v>
      </c>
    </row>
  </sheetData>
  <sheetProtection password="C677" sheet="1"/>
  <mergeCells count="1">
    <mergeCell ref="A3:D3"/>
  </mergeCells>
  <printOptions/>
  <pageMargins left="0.6" right="0.29" top="0.72" bottom="1" header="0" footer="0"/>
  <pageSetup horizontalDpi="600" verticalDpi="600" orientation="portrait" paperSize="5" scale="85" r:id="rId1"/>
  <headerFooter alignWithMargins="0">
    <oddHeader>&amp;C&amp;"Arial,Negrita"&amp;8 Convenio OSPATCA - Vigencia:  01/03/2016 - 31/08/2016 - - Electrofisiología</oddHeader>
    <oddFooter>&amp;CPágina &amp;P de &amp;N&amp;R&amp;"Arial,Negrita"&amp;8ASOCIACION DE CLINICAS Y 
SANATORIOS DE SAN JUAN</oddFooter>
  </headerFooter>
</worksheet>
</file>

<file path=xl/worksheets/sheet16.xml><?xml version="1.0" encoding="utf-8"?>
<worksheet xmlns="http://schemas.openxmlformats.org/spreadsheetml/2006/main" xmlns:r="http://schemas.openxmlformats.org/officeDocument/2006/relationships">
  <sheetPr>
    <tabColor indexed="46"/>
  </sheetPr>
  <dimension ref="A1:O57"/>
  <sheetViews>
    <sheetView zoomScale="75" zoomScaleNormal="75" workbookViewId="0" topLeftCell="B31">
      <selection activeCell="Q6" sqref="Q6"/>
    </sheetView>
  </sheetViews>
  <sheetFormatPr defaultColWidth="11.421875" defaultRowHeight="12.75"/>
  <cols>
    <col min="1" max="1" width="12.421875" style="881" customWidth="1"/>
    <col min="2" max="2" width="80.57421875" style="1" bestFit="1" customWidth="1"/>
    <col min="3" max="3" width="15.00390625" style="1" hidden="1" customWidth="1"/>
    <col min="4" max="4" width="6.00390625" style="1" hidden="1" customWidth="1"/>
    <col min="5" max="5" width="17.421875" style="1" hidden="1" customWidth="1"/>
    <col min="6" max="6" width="6.00390625" style="1" hidden="1" customWidth="1"/>
    <col min="7" max="7" width="15.57421875" style="1" hidden="1" customWidth="1"/>
    <col min="8" max="8" width="11.57421875" style="1" hidden="1" customWidth="1"/>
    <col min="9" max="9" width="15.57421875" style="1" hidden="1" customWidth="1"/>
    <col min="10" max="10" width="0" style="1" hidden="1" customWidth="1"/>
    <col min="11" max="11" width="15.57421875" style="1" hidden="1" customWidth="1"/>
    <col min="12" max="12" width="0" style="1" hidden="1" customWidth="1"/>
    <col min="13" max="13" width="20.57421875" style="1" hidden="1" customWidth="1"/>
    <col min="14" max="14" width="0" style="1" hidden="1" customWidth="1"/>
    <col min="15" max="15" width="18.7109375" style="1" customWidth="1"/>
    <col min="16" max="16384" width="11.421875" style="1" customWidth="1"/>
  </cols>
  <sheetData>
    <row r="1" spans="1:11" s="880" customFormat="1" ht="15.75">
      <c r="A1" s="1563"/>
      <c r="B1" s="1563"/>
      <c r="C1" s="1563"/>
      <c r="D1" s="877">
        <v>0.22</v>
      </c>
      <c r="E1" s="878"/>
      <c r="F1" s="877">
        <v>0.25</v>
      </c>
      <c r="G1" s="878"/>
      <c r="H1" s="879">
        <v>0.2</v>
      </c>
      <c r="I1" s="878"/>
      <c r="J1" s="877">
        <v>0.2</v>
      </c>
      <c r="K1" s="878"/>
    </row>
    <row r="2" spans="1:11" s="880" customFormat="1" ht="15">
      <c r="A2" s="392"/>
      <c r="B2" s="393" t="s">
        <v>1607</v>
      </c>
      <c r="C2" s="392"/>
      <c r="D2" s="394"/>
      <c r="E2" s="395"/>
      <c r="F2" s="394"/>
      <c r="G2" s="395"/>
      <c r="H2" s="396"/>
      <c r="I2" s="395"/>
      <c r="J2" s="878"/>
      <c r="K2" s="395"/>
    </row>
    <row r="3" spans="1:11" ht="15.75">
      <c r="A3" s="35"/>
      <c r="B3" s="141" t="s">
        <v>2705</v>
      </c>
      <c r="C3" s="397"/>
      <c r="D3" s="197"/>
      <c r="E3" s="397"/>
      <c r="F3" s="197"/>
      <c r="G3" s="397"/>
      <c r="H3" s="197"/>
      <c r="I3" s="397"/>
      <c r="J3" s="194"/>
      <c r="K3" s="397"/>
    </row>
    <row r="4" spans="1:12" ht="16.5" thickBot="1">
      <c r="A4" s="141"/>
      <c r="B4" s="141"/>
      <c r="C4" s="397"/>
      <c r="D4" s="197"/>
      <c r="E4" s="397"/>
      <c r="F4" s="197"/>
      <c r="G4" s="397"/>
      <c r="H4" s="197"/>
      <c r="I4" s="397"/>
      <c r="J4" s="194"/>
      <c r="K4" s="397"/>
      <c r="L4" s="741">
        <v>0.1</v>
      </c>
    </row>
    <row r="5" spans="1:15" ht="31.5" customHeight="1">
      <c r="A5" s="400" t="s">
        <v>3006</v>
      </c>
      <c r="B5" s="401" t="s">
        <v>77</v>
      </c>
      <c r="C5" s="402" t="s">
        <v>524</v>
      </c>
      <c r="D5" s="325"/>
      <c r="E5" s="403" t="s">
        <v>1585</v>
      </c>
      <c r="F5" s="325"/>
      <c r="G5" s="403" t="s">
        <v>1832</v>
      </c>
      <c r="H5" s="325"/>
      <c r="I5" s="403" t="s">
        <v>221</v>
      </c>
      <c r="J5" s="742"/>
      <c r="K5" s="404" t="s">
        <v>3371</v>
      </c>
      <c r="M5" s="404" t="s">
        <v>3371</v>
      </c>
      <c r="N5" s="741">
        <v>0.24</v>
      </c>
      <c r="O5" s="404" t="s">
        <v>3371</v>
      </c>
    </row>
    <row r="6" spans="1:15" ht="15">
      <c r="A6" s="405" t="s">
        <v>3799</v>
      </c>
      <c r="B6" s="398" t="s">
        <v>525</v>
      </c>
      <c r="C6" s="399">
        <v>850</v>
      </c>
      <c r="D6" s="322"/>
      <c r="E6" s="399">
        <f>C6*$D$1+C6</f>
        <v>1037</v>
      </c>
      <c r="F6" s="322"/>
      <c r="G6" s="399">
        <f aca="true" t="shared" si="0" ref="G6:G37">C6*$F$1+C6</f>
        <v>1062.5</v>
      </c>
      <c r="H6" s="322"/>
      <c r="I6" s="399">
        <f aca="true" t="shared" si="1" ref="I6:I37">G6*$H$1+G6</f>
        <v>1275</v>
      </c>
      <c r="J6" s="743"/>
      <c r="K6" s="652">
        <f>I6*$J$1+I6</f>
        <v>1530</v>
      </c>
      <c r="M6" s="652">
        <f aca="true" t="shared" si="2" ref="M6:M37">K6*$L$4+K6</f>
        <v>1683</v>
      </c>
      <c r="O6" s="652">
        <f>M6*$N$5+M6</f>
        <v>2086.92</v>
      </c>
    </row>
    <row r="7" spans="1:15" ht="15">
      <c r="A7" s="405" t="s">
        <v>3800</v>
      </c>
      <c r="B7" s="398" t="s">
        <v>526</v>
      </c>
      <c r="C7" s="399">
        <v>1500</v>
      </c>
      <c r="D7" s="322"/>
      <c r="E7" s="399">
        <f aca="true" t="shared" si="3" ref="E7:E57">C7*$D$1+C7</f>
        <v>1830</v>
      </c>
      <c r="F7" s="322"/>
      <c r="G7" s="399">
        <f t="shared" si="0"/>
        <v>1875</v>
      </c>
      <c r="H7" s="322"/>
      <c r="I7" s="399">
        <f t="shared" si="1"/>
        <v>2250</v>
      </c>
      <c r="J7" s="743"/>
      <c r="K7" s="652">
        <f aca="true" t="shared" si="4" ref="K7:K57">I7*$J$1+I7</f>
        <v>2700</v>
      </c>
      <c r="M7" s="652">
        <f t="shared" si="2"/>
        <v>2970</v>
      </c>
      <c r="O7" s="652">
        <f aca="true" t="shared" si="5" ref="O7:O57">M7*$N$5+M7</f>
        <v>3682.8</v>
      </c>
    </row>
    <row r="8" spans="1:15" ht="15">
      <c r="A8" s="405" t="s">
        <v>3797</v>
      </c>
      <c r="B8" s="398" t="s">
        <v>527</v>
      </c>
      <c r="C8" s="399">
        <v>750</v>
      </c>
      <c r="D8" s="322"/>
      <c r="E8" s="399">
        <f t="shared" si="3"/>
        <v>915</v>
      </c>
      <c r="F8" s="322"/>
      <c r="G8" s="399">
        <f t="shared" si="0"/>
        <v>937.5</v>
      </c>
      <c r="H8" s="322"/>
      <c r="I8" s="399">
        <f t="shared" si="1"/>
        <v>1125</v>
      </c>
      <c r="J8" s="743"/>
      <c r="K8" s="652">
        <f t="shared" si="4"/>
        <v>1350</v>
      </c>
      <c r="M8" s="652">
        <f t="shared" si="2"/>
        <v>1485</v>
      </c>
      <c r="O8" s="652">
        <f t="shared" si="5"/>
        <v>1841.4</v>
      </c>
    </row>
    <row r="9" spans="1:15" ht="15">
      <c r="A9" s="405" t="s">
        <v>3798</v>
      </c>
      <c r="B9" s="398" t="s">
        <v>528</v>
      </c>
      <c r="C9" s="399">
        <v>1300</v>
      </c>
      <c r="D9" s="322"/>
      <c r="E9" s="399">
        <f t="shared" si="3"/>
        <v>1586</v>
      </c>
      <c r="F9" s="322"/>
      <c r="G9" s="399">
        <f t="shared" si="0"/>
        <v>1625</v>
      </c>
      <c r="H9" s="322"/>
      <c r="I9" s="399">
        <f t="shared" si="1"/>
        <v>1950</v>
      </c>
      <c r="J9" s="743"/>
      <c r="K9" s="652">
        <f t="shared" si="4"/>
        <v>2340</v>
      </c>
      <c r="M9" s="652">
        <f t="shared" si="2"/>
        <v>2574</v>
      </c>
      <c r="O9" s="652">
        <f t="shared" si="5"/>
        <v>3191.76</v>
      </c>
    </row>
    <row r="10" spans="1:15" ht="15">
      <c r="A10" s="405" t="s">
        <v>3801</v>
      </c>
      <c r="B10" s="398" t="s">
        <v>1495</v>
      </c>
      <c r="C10" s="399">
        <v>850</v>
      </c>
      <c r="D10" s="322"/>
      <c r="E10" s="399">
        <f t="shared" si="3"/>
        <v>1037</v>
      </c>
      <c r="F10" s="322"/>
      <c r="G10" s="399">
        <f t="shared" si="0"/>
        <v>1062.5</v>
      </c>
      <c r="H10" s="322"/>
      <c r="I10" s="399">
        <f t="shared" si="1"/>
        <v>1275</v>
      </c>
      <c r="J10" s="743"/>
      <c r="K10" s="652">
        <f t="shared" si="4"/>
        <v>1530</v>
      </c>
      <c r="M10" s="652">
        <f t="shared" si="2"/>
        <v>1683</v>
      </c>
      <c r="O10" s="652">
        <f t="shared" si="5"/>
        <v>2086.92</v>
      </c>
    </row>
    <row r="11" spans="1:15" ht="15">
      <c r="A11" s="405" t="s">
        <v>2072</v>
      </c>
      <c r="B11" s="398" t="s">
        <v>1496</v>
      </c>
      <c r="C11" s="399">
        <v>400</v>
      </c>
      <c r="D11" s="322"/>
      <c r="E11" s="399">
        <f t="shared" si="3"/>
        <v>488</v>
      </c>
      <c r="F11" s="322"/>
      <c r="G11" s="399">
        <f t="shared" si="0"/>
        <v>500</v>
      </c>
      <c r="H11" s="322"/>
      <c r="I11" s="399">
        <f t="shared" si="1"/>
        <v>600</v>
      </c>
      <c r="J11" s="743"/>
      <c r="K11" s="652">
        <f t="shared" si="4"/>
        <v>720</v>
      </c>
      <c r="M11" s="652">
        <f t="shared" si="2"/>
        <v>792</v>
      </c>
      <c r="O11" s="652">
        <f t="shared" si="5"/>
        <v>982.0799999999999</v>
      </c>
    </row>
    <row r="12" spans="1:15" ht="15">
      <c r="A12" s="405" t="s">
        <v>271</v>
      </c>
      <c r="B12" s="398" t="s">
        <v>1497</v>
      </c>
      <c r="C12" s="399">
        <v>1600</v>
      </c>
      <c r="D12" s="322"/>
      <c r="E12" s="399">
        <f t="shared" si="3"/>
        <v>1952</v>
      </c>
      <c r="F12" s="322"/>
      <c r="G12" s="399">
        <f t="shared" si="0"/>
        <v>2000</v>
      </c>
      <c r="H12" s="322"/>
      <c r="I12" s="399">
        <f t="shared" si="1"/>
        <v>2400</v>
      </c>
      <c r="J12" s="743"/>
      <c r="K12" s="652">
        <f t="shared" si="4"/>
        <v>2880</v>
      </c>
      <c r="M12" s="652">
        <f t="shared" si="2"/>
        <v>3168</v>
      </c>
      <c r="O12" s="652">
        <f t="shared" si="5"/>
        <v>3928.3199999999997</v>
      </c>
    </row>
    <row r="13" spans="1:15" ht="15">
      <c r="A13" s="405" t="s">
        <v>4144</v>
      </c>
      <c r="B13" s="398" t="s">
        <v>3896</v>
      </c>
      <c r="C13" s="399">
        <v>250</v>
      </c>
      <c r="D13" s="322"/>
      <c r="E13" s="399">
        <f t="shared" si="3"/>
        <v>305</v>
      </c>
      <c r="F13" s="322"/>
      <c r="G13" s="399">
        <f t="shared" si="0"/>
        <v>312.5</v>
      </c>
      <c r="H13" s="322"/>
      <c r="I13" s="399">
        <f t="shared" si="1"/>
        <v>375</v>
      </c>
      <c r="J13" s="743"/>
      <c r="K13" s="652">
        <f t="shared" si="4"/>
        <v>450</v>
      </c>
      <c r="M13" s="652">
        <f t="shared" si="2"/>
        <v>495</v>
      </c>
      <c r="O13" s="652">
        <f t="shared" si="5"/>
        <v>613.8</v>
      </c>
    </row>
    <row r="14" spans="1:15" ht="15">
      <c r="A14" s="405" t="s">
        <v>3898</v>
      </c>
      <c r="B14" s="398" t="s">
        <v>3899</v>
      </c>
      <c r="C14" s="399">
        <v>600</v>
      </c>
      <c r="D14" s="322"/>
      <c r="E14" s="399">
        <f t="shared" si="3"/>
        <v>732</v>
      </c>
      <c r="F14" s="322"/>
      <c r="G14" s="399">
        <f t="shared" si="0"/>
        <v>750</v>
      </c>
      <c r="H14" s="322"/>
      <c r="I14" s="399">
        <f t="shared" si="1"/>
        <v>900</v>
      </c>
      <c r="J14" s="743"/>
      <c r="K14" s="652">
        <f t="shared" si="4"/>
        <v>1080</v>
      </c>
      <c r="M14" s="652">
        <f t="shared" si="2"/>
        <v>1188</v>
      </c>
      <c r="O14" s="652">
        <f t="shared" si="5"/>
        <v>1473.12</v>
      </c>
    </row>
    <row r="15" spans="1:15" ht="15">
      <c r="A15" s="405" t="s">
        <v>3900</v>
      </c>
      <c r="B15" s="398" t="s">
        <v>1498</v>
      </c>
      <c r="C15" s="399">
        <v>600</v>
      </c>
      <c r="D15" s="322"/>
      <c r="E15" s="399">
        <f t="shared" si="3"/>
        <v>732</v>
      </c>
      <c r="F15" s="322"/>
      <c r="G15" s="399">
        <f t="shared" si="0"/>
        <v>750</v>
      </c>
      <c r="H15" s="322"/>
      <c r="I15" s="399">
        <f t="shared" si="1"/>
        <v>900</v>
      </c>
      <c r="J15" s="743"/>
      <c r="K15" s="652">
        <f t="shared" si="4"/>
        <v>1080</v>
      </c>
      <c r="M15" s="652">
        <f t="shared" si="2"/>
        <v>1188</v>
      </c>
      <c r="O15" s="652">
        <f t="shared" si="5"/>
        <v>1473.12</v>
      </c>
    </row>
    <row r="16" spans="1:15" ht="15">
      <c r="A16" s="405" t="s">
        <v>367</v>
      </c>
      <c r="B16" s="398" t="s">
        <v>324</v>
      </c>
      <c r="C16" s="399">
        <v>2000</v>
      </c>
      <c r="D16" s="322"/>
      <c r="E16" s="399">
        <f t="shared" si="3"/>
        <v>2440</v>
      </c>
      <c r="F16" s="322"/>
      <c r="G16" s="399">
        <f t="shared" si="0"/>
        <v>2500</v>
      </c>
      <c r="H16" s="322"/>
      <c r="I16" s="399">
        <f t="shared" si="1"/>
        <v>3000</v>
      </c>
      <c r="J16" s="743"/>
      <c r="K16" s="652">
        <f t="shared" si="4"/>
        <v>3600</v>
      </c>
      <c r="M16" s="652">
        <f t="shared" si="2"/>
        <v>3960</v>
      </c>
      <c r="O16" s="652">
        <f t="shared" si="5"/>
        <v>4910.4</v>
      </c>
    </row>
    <row r="17" spans="1:15" ht="15">
      <c r="A17" s="405" t="s">
        <v>2388</v>
      </c>
      <c r="B17" s="398" t="s">
        <v>2389</v>
      </c>
      <c r="C17" s="399">
        <v>400</v>
      </c>
      <c r="D17" s="322"/>
      <c r="E17" s="399">
        <f t="shared" si="3"/>
        <v>488</v>
      </c>
      <c r="F17" s="322"/>
      <c r="G17" s="399">
        <f t="shared" si="0"/>
        <v>500</v>
      </c>
      <c r="H17" s="322"/>
      <c r="I17" s="399">
        <f t="shared" si="1"/>
        <v>600</v>
      </c>
      <c r="J17" s="743"/>
      <c r="K17" s="652">
        <f t="shared" si="4"/>
        <v>720</v>
      </c>
      <c r="M17" s="652">
        <f t="shared" si="2"/>
        <v>792</v>
      </c>
      <c r="O17" s="652">
        <f t="shared" si="5"/>
        <v>982.0799999999999</v>
      </c>
    </row>
    <row r="18" spans="1:15" ht="25.5">
      <c r="A18" s="405" t="s">
        <v>4080</v>
      </c>
      <c r="B18" s="398" t="s">
        <v>325</v>
      </c>
      <c r="C18" s="399">
        <v>1200</v>
      </c>
      <c r="D18" s="322"/>
      <c r="E18" s="399">
        <f t="shared" si="3"/>
        <v>1464</v>
      </c>
      <c r="F18" s="322"/>
      <c r="G18" s="399">
        <f t="shared" si="0"/>
        <v>1500</v>
      </c>
      <c r="H18" s="322"/>
      <c r="I18" s="399">
        <f t="shared" si="1"/>
        <v>1800</v>
      </c>
      <c r="J18" s="743"/>
      <c r="K18" s="652">
        <f t="shared" si="4"/>
        <v>2160</v>
      </c>
      <c r="M18" s="652">
        <f t="shared" si="2"/>
        <v>2376</v>
      </c>
      <c r="O18" s="652">
        <f t="shared" si="5"/>
        <v>2946.24</v>
      </c>
    </row>
    <row r="19" spans="1:15" ht="15">
      <c r="A19" s="405" t="s">
        <v>2838</v>
      </c>
      <c r="B19" s="398" t="s">
        <v>326</v>
      </c>
      <c r="C19" s="399">
        <v>400</v>
      </c>
      <c r="D19" s="322"/>
      <c r="E19" s="399">
        <f t="shared" si="3"/>
        <v>488</v>
      </c>
      <c r="F19" s="322"/>
      <c r="G19" s="399">
        <f t="shared" si="0"/>
        <v>500</v>
      </c>
      <c r="H19" s="322"/>
      <c r="I19" s="399">
        <f t="shared" si="1"/>
        <v>600</v>
      </c>
      <c r="J19" s="743"/>
      <c r="K19" s="652">
        <f t="shared" si="4"/>
        <v>720</v>
      </c>
      <c r="M19" s="652">
        <f t="shared" si="2"/>
        <v>792</v>
      </c>
      <c r="O19" s="652">
        <f t="shared" si="5"/>
        <v>982.0799999999999</v>
      </c>
    </row>
    <row r="20" spans="1:15" ht="15">
      <c r="A20" s="405" t="s">
        <v>2840</v>
      </c>
      <c r="B20" s="398" t="s">
        <v>972</v>
      </c>
      <c r="C20" s="399">
        <v>400</v>
      </c>
      <c r="D20" s="322"/>
      <c r="E20" s="399">
        <f t="shared" si="3"/>
        <v>488</v>
      </c>
      <c r="F20" s="322"/>
      <c r="G20" s="399">
        <f t="shared" si="0"/>
        <v>500</v>
      </c>
      <c r="H20" s="322"/>
      <c r="I20" s="399">
        <f t="shared" si="1"/>
        <v>600</v>
      </c>
      <c r="J20" s="743"/>
      <c r="K20" s="652">
        <f t="shared" si="4"/>
        <v>720</v>
      </c>
      <c r="M20" s="652">
        <f t="shared" si="2"/>
        <v>792</v>
      </c>
      <c r="O20" s="652">
        <f t="shared" si="5"/>
        <v>982.0799999999999</v>
      </c>
    </row>
    <row r="21" spans="1:15" ht="15">
      <c r="A21" s="405" t="s">
        <v>2842</v>
      </c>
      <c r="B21" s="398" t="s">
        <v>327</v>
      </c>
      <c r="C21" s="399">
        <v>400</v>
      </c>
      <c r="D21" s="322"/>
      <c r="E21" s="399">
        <f t="shared" si="3"/>
        <v>488</v>
      </c>
      <c r="F21" s="322"/>
      <c r="G21" s="399">
        <f t="shared" si="0"/>
        <v>500</v>
      </c>
      <c r="H21" s="322"/>
      <c r="I21" s="399">
        <f t="shared" si="1"/>
        <v>600</v>
      </c>
      <c r="J21" s="743"/>
      <c r="K21" s="652">
        <f t="shared" si="4"/>
        <v>720</v>
      </c>
      <c r="M21" s="652">
        <f t="shared" si="2"/>
        <v>792</v>
      </c>
      <c r="O21" s="652">
        <f t="shared" si="5"/>
        <v>982.0799999999999</v>
      </c>
    </row>
    <row r="22" spans="1:15" ht="15">
      <c r="A22" s="405" t="s">
        <v>38</v>
      </c>
      <c r="B22" s="398" t="s">
        <v>328</v>
      </c>
      <c r="C22" s="399">
        <v>2000</v>
      </c>
      <c r="D22" s="322"/>
      <c r="E22" s="399">
        <f t="shared" si="3"/>
        <v>2440</v>
      </c>
      <c r="F22" s="322"/>
      <c r="G22" s="399">
        <f t="shared" si="0"/>
        <v>2500</v>
      </c>
      <c r="H22" s="322"/>
      <c r="I22" s="399">
        <f t="shared" si="1"/>
        <v>3000</v>
      </c>
      <c r="J22" s="743"/>
      <c r="K22" s="652">
        <f t="shared" si="4"/>
        <v>3600</v>
      </c>
      <c r="M22" s="652">
        <f t="shared" si="2"/>
        <v>3960</v>
      </c>
      <c r="O22" s="652">
        <f t="shared" si="5"/>
        <v>4910.4</v>
      </c>
    </row>
    <row r="23" spans="1:15" ht="15">
      <c r="A23" s="405" t="s">
        <v>3802</v>
      </c>
      <c r="B23" s="398" t="s">
        <v>1588</v>
      </c>
      <c r="C23" s="399">
        <v>1500</v>
      </c>
      <c r="D23" s="322"/>
      <c r="E23" s="399">
        <f t="shared" si="3"/>
        <v>1830</v>
      </c>
      <c r="F23" s="322"/>
      <c r="G23" s="399">
        <f t="shared" si="0"/>
        <v>1875</v>
      </c>
      <c r="H23" s="322"/>
      <c r="I23" s="399">
        <f t="shared" si="1"/>
        <v>2250</v>
      </c>
      <c r="J23" s="743"/>
      <c r="K23" s="652">
        <f t="shared" si="4"/>
        <v>2700</v>
      </c>
      <c r="M23" s="652">
        <f t="shared" si="2"/>
        <v>2970</v>
      </c>
      <c r="O23" s="652">
        <f t="shared" si="5"/>
        <v>3682.8</v>
      </c>
    </row>
    <row r="24" spans="1:15" ht="15">
      <c r="A24" s="405" t="s">
        <v>40</v>
      </c>
      <c r="B24" s="398" t="s">
        <v>1589</v>
      </c>
      <c r="C24" s="399">
        <v>300</v>
      </c>
      <c r="D24" s="322"/>
      <c r="E24" s="399">
        <f t="shared" si="3"/>
        <v>366</v>
      </c>
      <c r="F24" s="322"/>
      <c r="G24" s="399">
        <f t="shared" si="0"/>
        <v>375</v>
      </c>
      <c r="H24" s="322"/>
      <c r="I24" s="399">
        <f t="shared" si="1"/>
        <v>450</v>
      </c>
      <c r="J24" s="743"/>
      <c r="K24" s="652">
        <f t="shared" si="4"/>
        <v>540</v>
      </c>
      <c r="M24" s="652">
        <f t="shared" si="2"/>
        <v>594</v>
      </c>
      <c r="O24" s="652">
        <f t="shared" si="5"/>
        <v>736.56</v>
      </c>
    </row>
    <row r="25" spans="1:15" ht="15">
      <c r="A25" s="405" t="s">
        <v>42</v>
      </c>
      <c r="B25" s="398" t="s">
        <v>1590</v>
      </c>
      <c r="C25" s="399">
        <v>500</v>
      </c>
      <c r="D25" s="322"/>
      <c r="E25" s="399">
        <f t="shared" si="3"/>
        <v>610</v>
      </c>
      <c r="F25" s="322"/>
      <c r="G25" s="399">
        <f t="shared" si="0"/>
        <v>625</v>
      </c>
      <c r="H25" s="322"/>
      <c r="I25" s="399">
        <f t="shared" si="1"/>
        <v>750</v>
      </c>
      <c r="J25" s="743"/>
      <c r="K25" s="652">
        <f t="shared" si="4"/>
        <v>900</v>
      </c>
      <c r="M25" s="652">
        <f t="shared" si="2"/>
        <v>990</v>
      </c>
      <c r="O25" s="652">
        <f t="shared" si="5"/>
        <v>1227.6</v>
      </c>
    </row>
    <row r="26" spans="1:15" ht="15">
      <c r="A26" s="405" t="s">
        <v>797</v>
      </c>
      <c r="B26" s="398" t="s">
        <v>1591</v>
      </c>
      <c r="C26" s="399">
        <v>2000</v>
      </c>
      <c r="D26" s="322"/>
      <c r="E26" s="399">
        <f t="shared" si="3"/>
        <v>2440</v>
      </c>
      <c r="F26" s="322"/>
      <c r="G26" s="399">
        <f t="shared" si="0"/>
        <v>2500</v>
      </c>
      <c r="H26" s="322"/>
      <c r="I26" s="399">
        <f t="shared" si="1"/>
        <v>3000</v>
      </c>
      <c r="J26" s="743"/>
      <c r="K26" s="652">
        <f t="shared" si="4"/>
        <v>3600</v>
      </c>
      <c r="M26" s="652">
        <f t="shared" si="2"/>
        <v>3960</v>
      </c>
      <c r="O26" s="652">
        <f t="shared" si="5"/>
        <v>4910.4</v>
      </c>
    </row>
    <row r="27" spans="1:15" ht="15">
      <c r="A27" s="405" t="s">
        <v>799</v>
      </c>
      <c r="B27" s="398" t="s">
        <v>1592</v>
      </c>
      <c r="C27" s="399">
        <v>2200</v>
      </c>
      <c r="D27" s="322"/>
      <c r="E27" s="399">
        <f t="shared" si="3"/>
        <v>2684</v>
      </c>
      <c r="F27" s="322"/>
      <c r="G27" s="399">
        <f t="shared" si="0"/>
        <v>2750</v>
      </c>
      <c r="H27" s="322"/>
      <c r="I27" s="399">
        <f t="shared" si="1"/>
        <v>3300</v>
      </c>
      <c r="J27" s="743"/>
      <c r="K27" s="652">
        <f t="shared" si="4"/>
        <v>3960</v>
      </c>
      <c r="M27" s="652">
        <f t="shared" si="2"/>
        <v>4356</v>
      </c>
      <c r="O27" s="652">
        <f t="shared" si="5"/>
        <v>5401.4400000000005</v>
      </c>
    </row>
    <row r="28" spans="1:15" ht="15">
      <c r="A28" s="405" t="s">
        <v>800</v>
      </c>
      <c r="B28" s="398" t="s">
        <v>4173</v>
      </c>
      <c r="C28" s="399">
        <v>2200</v>
      </c>
      <c r="D28" s="322"/>
      <c r="E28" s="399">
        <f t="shared" si="3"/>
        <v>2684</v>
      </c>
      <c r="F28" s="322"/>
      <c r="G28" s="399">
        <f t="shared" si="0"/>
        <v>2750</v>
      </c>
      <c r="H28" s="322"/>
      <c r="I28" s="399">
        <f t="shared" si="1"/>
        <v>3300</v>
      </c>
      <c r="J28" s="743"/>
      <c r="K28" s="652">
        <f t="shared" si="4"/>
        <v>3960</v>
      </c>
      <c r="M28" s="652">
        <f t="shared" si="2"/>
        <v>4356</v>
      </c>
      <c r="O28" s="652">
        <f t="shared" si="5"/>
        <v>5401.4400000000005</v>
      </c>
    </row>
    <row r="29" spans="1:15" ht="15">
      <c r="A29" s="405" t="s">
        <v>801</v>
      </c>
      <c r="B29" s="398" t="s">
        <v>4174</v>
      </c>
      <c r="C29" s="399">
        <v>3000</v>
      </c>
      <c r="D29" s="322"/>
      <c r="E29" s="399">
        <f t="shared" si="3"/>
        <v>3660</v>
      </c>
      <c r="F29" s="322"/>
      <c r="G29" s="399">
        <f t="shared" si="0"/>
        <v>3750</v>
      </c>
      <c r="H29" s="322"/>
      <c r="I29" s="399">
        <f t="shared" si="1"/>
        <v>4500</v>
      </c>
      <c r="J29" s="743"/>
      <c r="K29" s="652">
        <f t="shared" si="4"/>
        <v>5400</v>
      </c>
      <c r="M29" s="652">
        <f t="shared" si="2"/>
        <v>5940</v>
      </c>
      <c r="O29" s="652">
        <f t="shared" si="5"/>
        <v>7365.6</v>
      </c>
    </row>
    <row r="30" spans="1:15" ht="15">
      <c r="A30" s="405" t="s">
        <v>2205</v>
      </c>
      <c r="B30" s="398" t="s">
        <v>4175</v>
      </c>
      <c r="C30" s="399">
        <v>500</v>
      </c>
      <c r="D30" s="322"/>
      <c r="E30" s="399">
        <f t="shared" si="3"/>
        <v>610</v>
      </c>
      <c r="F30" s="322"/>
      <c r="G30" s="399">
        <f t="shared" si="0"/>
        <v>625</v>
      </c>
      <c r="H30" s="322"/>
      <c r="I30" s="399">
        <f t="shared" si="1"/>
        <v>750</v>
      </c>
      <c r="J30" s="743"/>
      <c r="K30" s="652">
        <f t="shared" si="4"/>
        <v>900</v>
      </c>
      <c r="M30" s="652">
        <f t="shared" si="2"/>
        <v>990</v>
      </c>
      <c r="O30" s="652">
        <f t="shared" si="5"/>
        <v>1227.6</v>
      </c>
    </row>
    <row r="31" spans="1:15" ht="15">
      <c r="A31" s="405" t="s">
        <v>2207</v>
      </c>
      <c r="B31" s="398" t="s">
        <v>4176</v>
      </c>
      <c r="C31" s="399">
        <v>300</v>
      </c>
      <c r="D31" s="322"/>
      <c r="E31" s="399">
        <f t="shared" si="3"/>
        <v>366</v>
      </c>
      <c r="F31" s="322"/>
      <c r="G31" s="399">
        <f t="shared" si="0"/>
        <v>375</v>
      </c>
      <c r="H31" s="322"/>
      <c r="I31" s="399">
        <f t="shared" si="1"/>
        <v>450</v>
      </c>
      <c r="J31" s="743"/>
      <c r="K31" s="652">
        <f t="shared" si="4"/>
        <v>540</v>
      </c>
      <c r="M31" s="652">
        <f t="shared" si="2"/>
        <v>594</v>
      </c>
      <c r="O31" s="652">
        <f t="shared" si="5"/>
        <v>736.56</v>
      </c>
    </row>
    <row r="32" spans="1:15" ht="15">
      <c r="A32" s="405" t="s">
        <v>2216</v>
      </c>
      <c r="B32" s="398" t="s">
        <v>4177</v>
      </c>
      <c r="C32" s="399">
        <v>1200</v>
      </c>
      <c r="D32" s="322"/>
      <c r="E32" s="399">
        <f t="shared" si="3"/>
        <v>1464</v>
      </c>
      <c r="F32" s="322"/>
      <c r="G32" s="399">
        <f t="shared" si="0"/>
        <v>1500</v>
      </c>
      <c r="H32" s="322"/>
      <c r="I32" s="399">
        <f t="shared" si="1"/>
        <v>1800</v>
      </c>
      <c r="J32" s="743"/>
      <c r="K32" s="652">
        <f t="shared" si="4"/>
        <v>2160</v>
      </c>
      <c r="M32" s="652">
        <f t="shared" si="2"/>
        <v>2376</v>
      </c>
      <c r="O32" s="652">
        <f t="shared" si="5"/>
        <v>2946.24</v>
      </c>
    </row>
    <row r="33" spans="1:15" ht="15">
      <c r="A33" s="405" t="s">
        <v>2218</v>
      </c>
      <c r="B33" s="398" t="s">
        <v>4178</v>
      </c>
      <c r="C33" s="399">
        <v>500</v>
      </c>
      <c r="D33" s="322"/>
      <c r="E33" s="399">
        <f t="shared" si="3"/>
        <v>610</v>
      </c>
      <c r="F33" s="322"/>
      <c r="G33" s="399">
        <f t="shared" si="0"/>
        <v>625</v>
      </c>
      <c r="H33" s="322"/>
      <c r="I33" s="399">
        <f t="shared" si="1"/>
        <v>750</v>
      </c>
      <c r="J33" s="743"/>
      <c r="K33" s="652">
        <f t="shared" si="4"/>
        <v>900</v>
      </c>
      <c r="M33" s="652">
        <f t="shared" si="2"/>
        <v>990</v>
      </c>
      <c r="O33" s="652">
        <f t="shared" si="5"/>
        <v>1227.6</v>
      </c>
    </row>
    <row r="34" spans="1:15" ht="15">
      <c r="A34" s="405" t="s">
        <v>2220</v>
      </c>
      <c r="B34" s="398" t="s">
        <v>2221</v>
      </c>
      <c r="C34" s="399">
        <v>1200</v>
      </c>
      <c r="D34" s="322"/>
      <c r="E34" s="399">
        <f t="shared" si="3"/>
        <v>1464</v>
      </c>
      <c r="F34" s="322"/>
      <c r="G34" s="399">
        <f t="shared" si="0"/>
        <v>1500</v>
      </c>
      <c r="H34" s="322"/>
      <c r="I34" s="399">
        <f t="shared" si="1"/>
        <v>1800</v>
      </c>
      <c r="J34" s="743"/>
      <c r="K34" s="652">
        <f t="shared" si="4"/>
        <v>2160</v>
      </c>
      <c r="M34" s="652">
        <f t="shared" si="2"/>
        <v>2376</v>
      </c>
      <c r="O34" s="652">
        <f t="shared" si="5"/>
        <v>2946.24</v>
      </c>
    </row>
    <row r="35" spans="1:15" ht="15">
      <c r="A35" s="405" t="s">
        <v>2222</v>
      </c>
      <c r="B35" s="398" t="s">
        <v>4179</v>
      </c>
      <c r="C35" s="399">
        <v>300</v>
      </c>
      <c r="D35" s="322"/>
      <c r="E35" s="399">
        <f t="shared" si="3"/>
        <v>366</v>
      </c>
      <c r="F35" s="322"/>
      <c r="G35" s="399">
        <f t="shared" si="0"/>
        <v>375</v>
      </c>
      <c r="H35" s="322"/>
      <c r="I35" s="399">
        <f t="shared" si="1"/>
        <v>450</v>
      </c>
      <c r="J35" s="743"/>
      <c r="K35" s="652">
        <f t="shared" si="4"/>
        <v>540</v>
      </c>
      <c r="M35" s="652">
        <f t="shared" si="2"/>
        <v>594</v>
      </c>
      <c r="O35" s="652">
        <f t="shared" si="5"/>
        <v>736.56</v>
      </c>
    </row>
    <row r="36" spans="1:15" ht="15">
      <c r="A36" s="405" t="s">
        <v>333</v>
      </c>
      <c r="B36" s="398" t="s">
        <v>4180</v>
      </c>
      <c r="C36" s="399">
        <v>2500</v>
      </c>
      <c r="D36" s="322"/>
      <c r="E36" s="399">
        <f t="shared" si="3"/>
        <v>3050</v>
      </c>
      <c r="F36" s="322"/>
      <c r="G36" s="399">
        <f t="shared" si="0"/>
        <v>3125</v>
      </c>
      <c r="H36" s="322"/>
      <c r="I36" s="399">
        <f t="shared" si="1"/>
        <v>3750</v>
      </c>
      <c r="J36" s="743"/>
      <c r="K36" s="652">
        <f t="shared" si="4"/>
        <v>4500</v>
      </c>
      <c r="M36" s="652">
        <f t="shared" si="2"/>
        <v>4950</v>
      </c>
      <c r="O36" s="652">
        <f t="shared" si="5"/>
        <v>6138</v>
      </c>
    </row>
    <row r="37" spans="1:15" ht="15">
      <c r="A37" s="405" t="s">
        <v>334</v>
      </c>
      <c r="B37" s="398" t="s">
        <v>4181</v>
      </c>
      <c r="C37" s="399">
        <v>1500</v>
      </c>
      <c r="D37" s="322"/>
      <c r="E37" s="399">
        <f t="shared" si="3"/>
        <v>1830</v>
      </c>
      <c r="F37" s="322"/>
      <c r="G37" s="399">
        <f t="shared" si="0"/>
        <v>1875</v>
      </c>
      <c r="H37" s="322"/>
      <c r="I37" s="399">
        <f t="shared" si="1"/>
        <v>2250</v>
      </c>
      <c r="J37" s="743"/>
      <c r="K37" s="652">
        <f t="shared" si="4"/>
        <v>2700</v>
      </c>
      <c r="M37" s="652">
        <f t="shared" si="2"/>
        <v>2970</v>
      </c>
      <c r="O37" s="652">
        <f t="shared" si="5"/>
        <v>3682.8</v>
      </c>
    </row>
    <row r="38" spans="1:15" ht="15">
      <c r="A38" s="405" t="s">
        <v>336</v>
      </c>
      <c r="B38" s="398" t="s">
        <v>4182</v>
      </c>
      <c r="C38" s="399">
        <v>2500</v>
      </c>
      <c r="D38" s="322"/>
      <c r="E38" s="399">
        <f t="shared" si="3"/>
        <v>3050</v>
      </c>
      <c r="F38" s="322"/>
      <c r="G38" s="399">
        <f aca="true" t="shared" si="6" ref="G38:G57">C38*$F$1+C38</f>
        <v>3125</v>
      </c>
      <c r="H38" s="322"/>
      <c r="I38" s="399">
        <f aca="true" t="shared" si="7" ref="I38:I57">G38*$H$1+G38</f>
        <v>3750</v>
      </c>
      <c r="J38" s="743"/>
      <c r="K38" s="652">
        <f t="shared" si="4"/>
        <v>4500</v>
      </c>
      <c r="M38" s="652">
        <f aca="true" t="shared" si="8" ref="M38:M57">K38*$L$4+K38</f>
        <v>4950</v>
      </c>
      <c r="O38" s="652">
        <f t="shared" si="5"/>
        <v>6138</v>
      </c>
    </row>
    <row r="39" spans="1:15" ht="15">
      <c r="A39" s="405" t="s">
        <v>338</v>
      </c>
      <c r="B39" s="398" t="s">
        <v>4183</v>
      </c>
      <c r="C39" s="399">
        <v>3500</v>
      </c>
      <c r="D39" s="322"/>
      <c r="E39" s="399">
        <f t="shared" si="3"/>
        <v>4270</v>
      </c>
      <c r="F39" s="322"/>
      <c r="G39" s="399">
        <f t="shared" si="6"/>
        <v>4375</v>
      </c>
      <c r="H39" s="322"/>
      <c r="I39" s="399">
        <f t="shared" si="7"/>
        <v>5250</v>
      </c>
      <c r="J39" s="743"/>
      <c r="K39" s="652">
        <f t="shared" si="4"/>
        <v>6300</v>
      </c>
      <c r="M39" s="652">
        <f t="shared" si="8"/>
        <v>6930</v>
      </c>
      <c r="O39" s="652">
        <f t="shared" si="5"/>
        <v>8593.2</v>
      </c>
    </row>
    <row r="40" spans="1:15" ht="15">
      <c r="A40" s="405" t="s">
        <v>2656</v>
      </c>
      <c r="B40" s="398" t="s">
        <v>4184</v>
      </c>
      <c r="C40" s="399">
        <v>300</v>
      </c>
      <c r="D40" s="322"/>
      <c r="E40" s="399">
        <f t="shared" si="3"/>
        <v>366</v>
      </c>
      <c r="F40" s="322"/>
      <c r="G40" s="399">
        <f t="shared" si="6"/>
        <v>375</v>
      </c>
      <c r="H40" s="322"/>
      <c r="I40" s="399">
        <f t="shared" si="7"/>
        <v>450</v>
      </c>
      <c r="J40" s="743"/>
      <c r="K40" s="652">
        <f t="shared" si="4"/>
        <v>540</v>
      </c>
      <c r="M40" s="652">
        <f t="shared" si="8"/>
        <v>594</v>
      </c>
      <c r="O40" s="652">
        <f t="shared" si="5"/>
        <v>736.56</v>
      </c>
    </row>
    <row r="41" spans="1:15" ht="15">
      <c r="A41" s="405" t="s">
        <v>4185</v>
      </c>
      <c r="B41" s="398" t="s">
        <v>4186</v>
      </c>
      <c r="C41" s="399">
        <v>2000</v>
      </c>
      <c r="D41" s="322"/>
      <c r="E41" s="399">
        <f t="shared" si="3"/>
        <v>2440</v>
      </c>
      <c r="F41" s="322"/>
      <c r="G41" s="399">
        <f t="shared" si="6"/>
        <v>2500</v>
      </c>
      <c r="H41" s="322"/>
      <c r="I41" s="399">
        <f t="shared" si="7"/>
        <v>3000</v>
      </c>
      <c r="J41" s="743"/>
      <c r="K41" s="652">
        <f t="shared" si="4"/>
        <v>3600</v>
      </c>
      <c r="M41" s="652">
        <f t="shared" si="8"/>
        <v>3960</v>
      </c>
      <c r="O41" s="652">
        <f t="shared" si="5"/>
        <v>4910.4</v>
      </c>
    </row>
    <row r="42" spans="1:15" ht="15">
      <c r="A42" s="405" t="s">
        <v>4187</v>
      </c>
      <c r="B42" s="398" t="s">
        <v>4188</v>
      </c>
      <c r="C42" s="399">
        <v>2000</v>
      </c>
      <c r="D42" s="322"/>
      <c r="E42" s="399">
        <f t="shared" si="3"/>
        <v>2440</v>
      </c>
      <c r="F42" s="322"/>
      <c r="G42" s="399">
        <f t="shared" si="6"/>
        <v>2500</v>
      </c>
      <c r="H42" s="322"/>
      <c r="I42" s="399">
        <f t="shared" si="7"/>
        <v>3000</v>
      </c>
      <c r="J42" s="743"/>
      <c r="K42" s="652">
        <f t="shared" si="4"/>
        <v>3600</v>
      </c>
      <c r="M42" s="652">
        <f t="shared" si="8"/>
        <v>3960</v>
      </c>
      <c r="O42" s="652">
        <f t="shared" si="5"/>
        <v>4910.4</v>
      </c>
    </row>
    <row r="43" spans="1:15" ht="15">
      <c r="A43" s="405" t="s">
        <v>4189</v>
      </c>
      <c r="B43" s="398" t="s">
        <v>2630</v>
      </c>
      <c r="C43" s="399">
        <v>6000</v>
      </c>
      <c r="D43" s="322"/>
      <c r="E43" s="399">
        <f t="shared" si="3"/>
        <v>7320</v>
      </c>
      <c r="F43" s="322"/>
      <c r="G43" s="399">
        <f t="shared" si="6"/>
        <v>7500</v>
      </c>
      <c r="H43" s="322"/>
      <c r="I43" s="399">
        <f t="shared" si="7"/>
        <v>9000</v>
      </c>
      <c r="J43" s="743"/>
      <c r="K43" s="652">
        <f t="shared" si="4"/>
        <v>10800</v>
      </c>
      <c r="M43" s="652">
        <f t="shared" si="8"/>
        <v>11880</v>
      </c>
      <c r="O43" s="652">
        <f t="shared" si="5"/>
        <v>14731.2</v>
      </c>
    </row>
    <row r="44" spans="1:15" ht="15">
      <c r="A44" s="405" t="s">
        <v>2631</v>
      </c>
      <c r="B44" s="398" t="s">
        <v>2632</v>
      </c>
      <c r="C44" s="399">
        <v>3500</v>
      </c>
      <c r="D44" s="322"/>
      <c r="E44" s="399">
        <f t="shared" si="3"/>
        <v>4270</v>
      </c>
      <c r="F44" s="322"/>
      <c r="G44" s="399">
        <f t="shared" si="6"/>
        <v>4375</v>
      </c>
      <c r="H44" s="322"/>
      <c r="I44" s="399">
        <f t="shared" si="7"/>
        <v>5250</v>
      </c>
      <c r="J44" s="743"/>
      <c r="K44" s="652">
        <f t="shared" si="4"/>
        <v>6300</v>
      </c>
      <c r="M44" s="652">
        <f t="shared" si="8"/>
        <v>6930</v>
      </c>
      <c r="O44" s="652">
        <f t="shared" si="5"/>
        <v>8593.2</v>
      </c>
    </row>
    <row r="45" spans="1:15" ht="15">
      <c r="A45" s="405" t="s">
        <v>2631</v>
      </c>
      <c r="B45" s="398" t="s">
        <v>2633</v>
      </c>
      <c r="C45" s="399">
        <v>5000</v>
      </c>
      <c r="D45" s="322"/>
      <c r="E45" s="399">
        <f t="shared" si="3"/>
        <v>6100</v>
      </c>
      <c r="F45" s="322"/>
      <c r="G45" s="399">
        <f t="shared" si="6"/>
        <v>6250</v>
      </c>
      <c r="H45" s="322"/>
      <c r="I45" s="399">
        <f t="shared" si="7"/>
        <v>7500</v>
      </c>
      <c r="J45" s="743"/>
      <c r="K45" s="652">
        <f t="shared" si="4"/>
        <v>9000</v>
      </c>
      <c r="M45" s="652">
        <f t="shared" si="8"/>
        <v>9900</v>
      </c>
      <c r="O45" s="652">
        <f t="shared" si="5"/>
        <v>12276</v>
      </c>
    </row>
    <row r="46" spans="1:15" ht="15">
      <c r="A46" s="405" t="s">
        <v>2634</v>
      </c>
      <c r="B46" s="398" t="s">
        <v>2635</v>
      </c>
      <c r="C46" s="399">
        <v>2500</v>
      </c>
      <c r="D46" s="322"/>
      <c r="E46" s="399">
        <f t="shared" si="3"/>
        <v>3050</v>
      </c>
      <c r="F46" s="322"/>
      <c r="G46" s="399">
        <f t="shared" si="6"/>
        <v>3125</v>
      </c>
      <c r="H46" s="322"/>
      <c r="I46" s="399">
        <f t="shared" si="7"/>
        <v>3750</v>
      </c>
      <c r="J46" s="743"/>
      <c r="K46" s="652">
        <f t="shared" si="4"/>
        <v>4500</v>
      </c>
      <c r="M46" s="652">
        <f t="shared" si="8"/>
        <v>4950</v>
      </c>
      <c r="O46" s="652">
        <f t="shared" si="5"/>
        <v>6138</v>
      </c>
    </row>
    <row r="47" spans="1:15" ht="15">
      <c r="A47" s="405" t="s">
        <v>2634</v>
      </c>
      <c r="B47" s="398" t="s">
        <v>2636</v>
      </c>
      <c r="C47" s="399">
        <v>4000</v>
      </c>
      <c r="D47" s="322"/>
      <c r="E47" s="399">
        <f t="shared" si="3"/>
        <v>4880</v>
      </c>
      <c r="F47" s="322"/>
      <c r="G47" s="399">
        <f t="shared" si="6"/>
        <v>5000</v>
      </c>
      <c r="H47" s="322"/>
      <c r="I47" s="399">
        <f t="shared" si="7"/>
        <v>6000</v>
      </c>
      <c r="J47" s="743"/>
      <c r="K47" s="652">
        <f t="shared" si="4"/>
        <v>7200</v>
      </c>
      <c r="M47" s="652">
        <f t="shared" si="8"/>
        <v>7920</v>
      </c>
      <c r="O47" s="652">
        <f t="shared" si="5"/>
        <v>9820.8</v>
      </c>
    </row>
    <row r="48" spans="1:15" ht="15">
      <c r="A48" s="405" t="s">
        <v>2637</v>
      </c>
      <c r="B48" s="398" t="s">
        <v>2638</v>
      </c>
      <c r="C48" s="399">
        <v>5000</v>
      </c>
      <c r="D48" s="322"/>
      <c r="E48" s="399">
        <f t="shared" si="3"/>
        <v>6100</v>
      </c>
      <c r="F48" s="322"/>
      <c r="G48" s="399">
        <f t="shared" si="6"/>
        <v>6250</v>
      </c>
      <c r="H48" s="322"/>
      <c r="I48" s="399">
        <f t="shared" si="7"/>
        <v>7500</v>
      </c>
      <c r="J48" s="743"/>
      <c r="K48" s="652">
        <f t="shared" si="4"/>
        <v>9000</v>
      </c>
      <c r="M48" s="652">
        <f t="shared" si="8"/>
        <v>9900</v>
      </c>
      <c r="O48" s="652">
        <f t="shared" si="5"/>
        <v>12276</v>
      </c>
    </row>
    <row r="49" spans="1:15" ht="15">
      <c r="A49" s="405" t="s">
        <v>2013</v>
      </c>
      <c r="B49" s="398" t="s">
        <v>2639</v>
      </c>
      <c r="C49" s="399">
        <v>4000</v>
      </c>
      <c r="D49" s="322"/>
      <c r="E49" s="399">
        <f t="shared" si="3"/>
        <v>4880</v>
      </c>
      <c r="F49" s="322"/>
      <c r="G49" s="399">
        <f t="shared" si="6"/>
        <v>5000</v>
      </c>
      <c r="H49" s="322"/>
      <c r="I49" s="399">
        <f t="shared" si="7"/>
        <v>6000</v>
      </c>
      <c r="J49" s="743"/>
      <c r="K49" s="652">
        <f t="shared" si="4"/>
        <v>7200</v>
      </c>
      <c r="M49" s="652">
        <f t="shared" si="8"/>
        <v>7920</v>
      </c>
      <c r="O49" s="652">
        <f t="shared" si="5"/>
        <v>9820.8</v>
      </c>
    </row>
    <row r="50" spans="1:15" ht="15">
      <c r="A50" s="405" t="s">
        <v>3869</v>
      </c>
      <c r="B50" s="398" t="s">
        <v>2640</v>
      </c>
      <c r="C50" s="399">
        <v>8000</v>
      </c>
      <c r="D50" s="322"/>
      <c r="E50" s="399">
        <f t="shared" si="3"/>
        <v>9760</v>
      </c>
      <c r="F50" s="322"/>
      <c r="G50" s="399">
        <f t="shared" si="6"/>
        <v>10000</v>
      </c>
      <c r="H50" s="322"/>
      <c r="I50" s="399">
        <f t="shared" si="7"/>
        <v>12000</v>
      </c>
      <c r="J50" s="743"/>
      <c r="K50" s="652">
        <f t="shared" si="4"/>
        <v>14400</v>
      </c>
      <c r="M50" s="652">
        <f t="shared" si="8"/>
        <v>15840</v>
      </c>
      <c r="O50" s="652">
        <f t="shared" si="5"/>
        <v>19641.6</v>
      </c>
    </row>
    <row r="51" spans="1:15" ht="15">
      <c r="A51" s="405" t="s">
        <v>3009</v>
      </c>
      <c r="B51" s="398" t="s">
        <v>2641</v>
      </c>
      <c r="C51" s="399">
        <v>5000</v>
      </c>
      <c r="D51" s="322"/>
      <c r="E51" s="399">
        <f t="shared" si="3"/>
        <v>6100</v>
      </c>
      <c r="F51" s="322"/>
      <c r="G51" s="399">
        <f t="shared" si="6"/>
        <v>6250</v>
      </c>
      <c r="H51" s="322"/>
      <c r="I51" s="399">
        <f t="shared" si="7"/>
        <v>7500</v>
      </c>
      <c r="J51" s="743"/>
      <c r="K51" s="652">
        <f t="shared" si="4"/>
        <v>9000</v>
      </c>
      <c r="M51" s="652">
        <f t="shared" si="8"/>
        <v>9900</v>
      </c>
      <c r="O51" s="652">
        <f t="shared" si="5"/>
        <v>12276</v>
      </c>
    </row>
    <row r="52" spans="1:15" ht="15">
      <c r="A52" s="405" t="s">
        <v>2642</v>
      </c>
      <c r="B52" s="398" t="s">
        <v>2643</v>
      </c>
      <c r="C52" s="399">
        <v>5000</v>
      </c>
      <c r="D52" s="322"/>
      <c r="E52" s="399">
        <f t="shared" si="3"/>
        <v>6100</v>
      </c>
      <c r="F52" s="322"/>
      <c r="G52" s="399">
        <f t="shared" si="6"/>
        <v>6250</v>
      </c>
      <c r="H52" s="322"/>
      <c r="I52" s="399">
        <f t="shared" si="7"/>
        <v>7500</v>
      </c>
      <c r="J52" s="743"/>
      <c r="K52" s="652">
        <f t="shared" si="4"/>
        <v>9000</v>
      </c>
      <c r="M52" s="652">
        <f t="shared" si="8"/>
        <v>9900</v>
      </c>
      <c r="O52" s="652">
        <f t="shared" si="5"/>
        <v>12276</v>
      </c>
    </row>
    <row r="53" spans="1:15" ht="15">
      <c r="A53" s="405" t="s">
        <v>2809</v>
      </c>
      <c r="B53" s="398" t="s">
        <v>3113</v>
      </c>
      <c r="C53" s="399">
        <v>1000</v>
      </c>
      <c r="D53" s="322"/>
      <c r="E53" s="399">
        <f t="shared" si="3"/>
        <v>1220</v>
      </c>
      <c r="F53" s="322"/>
      <c r="G53" s="399">
        <f t="shared" si="6"/>
        <v>1250</v>
      </c>
      <c r="H53" s="322"/>
      <c r="I53" s="399">
        <f t="shared" si="7"/>
        <v>1500</v>
      </c>
      <c r="J53" s="743"/>
      <c r="K53" s="652">
        <f t="shared" si="4"/>
        <v>1800</v>
      </c>
      <c r="M53" s="652">
        <f t="shared" si="8"/>
        <v>1980</v>
      </c>
      <c r="O53" s="652">
        <f t="shared" si="5"/>
        <v>2455.2</v>
      </c>
    </row>
    <row r="54" spans="1:15" ht="15">
      <c r="A54" s="405" t="s">
        <v>4039</v>
      </c>
      <c r="B54" s="398" t="s">
        <v>3114</v>
      </c>
      <c r="C54" s="399">
        <v>4000</v>
      </c>
      <c r="D54" s="322"/>
      <c r="E54" s="399">
        <f t="shared" si="3"/>
        <v>4880</v>
      </c>
      <c r="F54" s="322"/>
      <c r="G54" s="399">
        <f t="shared" si="6"/>
        <v>5000</v>
      </c>
      <c r="H54" s="322"/>
      <c r="I54" s="399">
        <f t="shared" si="7"/>
        <v>6000</v>
      </c>
      <c r="J54" s="743"/>
      <c r="K54" s="652">
        <f t="shared" si="4"/>
        <v>7200</v>
      </c>
      <c r="M54" s="652">
        <f t="shared" si="8"/>
        <v>7920</v>
      </c>
      <c r="O54" s="652">
        <f t="shared" si="5"/>
        <v>9820.8</v>
      </c>
    </row>
    <row r="55" spans="1:15" ht="15">
      <c r="A55" s="405" t="s">
        <v>3115</v>
      </c>
      <c r="B55" s="398" t="s">
        <v>3116</v>
      </c>
      <c r="C55" s="399">
        <v>5000</v>
      </c>
      <c r="D55" s="322"/>
      <c r="E55" s="399">
        <f t="shared" si="3"/>
        <v>6100</v>
      </c>
      <c r="F55" s="322"/>
      <c r="G55" s="399">
        <f t="shared" si="6"/>
        <v>6250</v>
      </c>
      <c r="H55" s="322"/>
      <c r="I55" s="399">
        <f t="shared" si="7"/>
        <v>7500</v>
      </c>
      <c r="J55" s="743"/>
      <c r="K55" s="652">
        <f t="shared" si="4"/>
        <v>9000</v>
      </c>
      <c r="M55" s="652">
        <f t="shared" si="8"/>
        <v>9900</v>
      </c>
      <c r="O55" s="652">
        <f t="shared" si="5"/>
        <v>12276</v>
      </c>
    </row>
    <row r="56" spans="1:15" ht="15">
      <c r="A56" s="405" t="s">
        <v>3117</v>
      </c>
      <c r="B56" s="398" t="s">
        <v>3118</v>
      </c>
      <c r="C56" s="399">
        <v>600</v>
      </c>
      <c r="D56" s="322"/>
      <c r="E56" s="399">
        <f t="shared" si="3"/>
        <v>732</v>
      </c>
      <c r="F56" s="322"/>
      <c r="G56" s="399">
        <f t="shared" si="6"/>
        <v>750</v>
      </c>
      <c r="H56" s="322"/>
      <c r="I56" s="399">
        <f t="shared" si="7"/>
        <v>900</v>
      </c>
      <c r="J56" s="743"/>
      <c r="K56" s="652">
        <f t="shared" si="4"/>
        <v>1080</v>
      </c>
      <c r="M56" s="652">
        <f t="shared" si="8"/>
        <v>1188</v>
      </c>
      <c r="O56" s="652">
        <f t="shared" si="5"/>
        <v>1473.12</v>
      </c>
    </row>
    <row r="57" spans="1:15" ht="15.75" thickBot="1">
      <c r="A57" s="406" t="s">
        <v>3119</v>
      </c>
      <c r="B57" s="407" t="s">
        <v>3120</v>
      </c>
      <c r="C57" s="408">
        <v>400</v>
      </c>
      <c r="D57" s="328"/>
      <c r="E57" s="408">
        <f t="shared" si="3"/>
        <v>488</v>
      </c>
      <c r="F57" s="328"/>
      <c r="G57" s="408">
        <f t="shared" si="6"/>
        <v>500</v>
      </c>
      <c r="H57" s="328"/>
      <c r="I57" s="408">
        <f t="shared" si="7"/>
        <v>600</v>
      </c>
      <c r="J57" s="744"/>
      <c r="K57" s="653">
        <f t="shared" si="4"/>
        <v>720</v>
      </c>
      <c r="M57" s="652">
        <f t="shared" si="8"/>
        <v>792</v>
      </c>
      <c r="O57" s="652">
        <f t="shared" si="5"/>
        <v>982.0799999999999</v>
      </c>
    </row>
  </sheetData>
  <sheetProtection password="C677" sheet="1"/>
  <mergeCells count="1">
    <mergeCell ref="A1:C1"/>
  </mergeCells>
  <printOptions/>
  <pageMargins left="0.24" right="0.23" top="0.7" bottom="0.54" header="0" footer="0"/>
  <pageSetup horizontalDpi="600" verticalDpi="600" orientation="portrait" paperSize="5" scale="80" r:id="rId1"/>
  <headerFooter alignWithMargins="0">
    <oddHeader>&amp;C&amp;"Arial,Negrita"&amp;8 Convenio OSPATCA - Vigencia: 01/03/2016 - 31/08/2016 - Cirugía Maxilofacial</oddHeader>
    <oddFooter>&amp;CPágina &amp;P de &amp;N&amp;R&amp;"Arial,Negrita"&amp;8ASOCIACION DE CLINICAS Y 
SANATORIOS DE SAN JUAN</oddFooter>
  </headerFooter>
</worksheet>
</file>

<file path=xl/worksheets/sheet17.xml><?xml version="1.0" encoding="utf-8"?>
<worksheet xmlns="http://schemas.openxmlformats.org/spreadsheetml/2006/main" xmlns:r="http://schemas.openxmlformats.org/officeDocument/2006/relationships">
  <dimension ref="A1:I32"/>
  <sheetViews>
    <sheetView zoomScale="75" zoomScaleNormal="75" workbookViewId="0" topLeftCell="A1">
      <selection activeCell="F23" sqref="F23"/>
    </sheetView>
  </sheetViews>
  <sheetFormatPr defaultColWidth="11.421875" defaultRowHeight="12.75"/>
  <cols>
    <col min="1" max="1" width="11.421875" style="35" customWidth="1"/>
    <col min="2" max="2" width="48.7109375" style="35" customWidth="1"/>
    <col min="3" max="3" width="12.140625" style="35" customWidth="1"/>
    <col min="4" max="4" width="16.7109375" style="35" customWidth="1"/>
    <col min="5" max="5" width="9.57421875" style="35" customWidth="1"/>
    <col min="6" max="6" width="16.28125" style="35" customWidth="1"/>
    <col min="7" max="7" width="14.421875" style="35" customWidth="1"/>
    <col min="8" max="8" width="25.28125" style="35" customWidth="1"/>
    <col min="9" max="16384" width="11.421875" style="35" customWidth="1"/>
  </cols>
  <sheetData>
    <row r="1" spans="1:7" ht="19.5" customHeight="1">
      <c r="A1" s="1"/>
      <c r="B1" s="256" t="s">
        <v>103</v>
      </c>
      <c r="C1" s="256"/>
      <c r="D1" s="256"/>
      <c r="E1" s="1"/>
      <c r="F1" s="1"/>
      <c r="G1" s="1"/>
    </row>
    <row r="2" spans="1:7" ht="19.5" customHeight="1">
      <c r="A2" s="1"/>
      <c r="B2" s="186" t="s">
        <v>102</v>
      </c>
      <c r="C2" s="186"/>
      <c r="D2" s="186"/>
      <c r="E2" s="1"/>
      <c r="F2" s="1"/>
      <c r="G2" s="1"/>
    </row>
    <row r="3" spans="1:7" ht="19.5" customHeight="1">
      <c r="A3" s="1"/>
      <c r="B3" s="1"/>
      <c r="C3" s="1"/>
      <c r="D3" s="1"/>
      <c r="E3" s="1"/>
      <c r="F3" s="1"/>
      <c r="G3" s="1"/>
    </row>
    <row r="4" spans="1:7" ht="19.5" customHeight="1" hidden="1" thickBot="1">
      <c r="A4" s="1"/>
      <c r="B4" s="1"/>
      <c r="C4" s="1"/>
      <c r="D4" s="1"/>
      <c r="E4" s="1"/>
      <c r="F4" s="1"/>
      <c r="G4" s="1"/>
    </row>
    <row r="5" spans="1:7" ht="24.75" customHeight="1" hidden="1" thickBot="1">
      <c r="A5" s="1171" t="s">
        <v>3839</v>
      </c>
      <c r="B5" s="1172" t="s">
        <v>769</v>
      </c>
      <c r="C5" s="1173"/>
      <c r="D5" s="1173"/>
      <c r="E5" s="1564" t="s">
        <v>3843</v>
      </c>
      <c r="F5" s="1565"/>
      <c r="G5" s="1174"/>
    </row>
    <row r="6" spans="1:7" ht="31.5" hidden="1">
      <c r="A6" s="1175"/>
      <c r="B6" s="1176"/>
      <c r="C6" s="1176"/>
      <c r="D6" s="1176"/>
      <c r="E6" s="1177" t="s">
        <v>2016</v>
      </c>
      <c r="F6" s="1178" t="s">
        <v>1583</v>
      </c>
      <c r="G6" s="1178"/>
    </row>
    <row r="7" spans="1:7" s="136" customFormat="1" ht="34.5" customHeight="1" hidden="1">
      <c r="A7" s="1179" t="s">
        <v>2707</v>
      </c>
      <c r="B7" s="1179" t="s">
        <v>2708</v>
      </c>
      <c r="C7" s="1179"/>
      <c r="D7" s="1179"/>
      <c r="E7" s="1179">
        <v>533</v>
      </c>
      <c r="F7" s="1180">
        <v>3997.5</v>
      </c>
      <c r="G7" s="1180"/>
    </row>
    <row r="8" spans="1:7" ht="27.75" customHeight="1" hidden="1" thickBot="1">
      <c r="A8" s="743" t="s">
        <v>2709</v>
      </c>
      <c r="B8" s="743" t="s">
        <v>2710</v>
      </c>
      <c r="C8" s="743"/>
      <c r="D8" s="743"/>
      <c r="E8" s="743">
        <v>533</v>
      </c>
      <c r="F8" s="876">
        <v>3997.5</v>
      </c>
      <c r="G8" s="876"/>
    </row>
    <row r="9" spans="1:7" ht="15" hidden="1">
      <c r="A9" s="1"/>
      <c r="B9" s="1"/>
      <c r="C9" s="1"/>
      <c r="D9" s="1"/>
      <c r="E9" s="1"/>
      <c r="F9" s="1"/>
      <c r="G9" s="1"/>
    </row>
    <row r="10" spans="1:7" s="241" customFormat="1" ht="19.5" customHeight="1" hidden="1">
      <c r="A10" s="298"/>
      <c r="B10" s="299" t="s">
        <v>343</v>
      </c>
      <c r="C10" s="1181"/>
      <c r="D10" s="1181"/>
      <c r="E10" s="298"/>
      <c r="F10" s="298"/>
      <c r="G10" s="298"/>
    </row>
    <row r="11" spans="1:7" s="241" customFormat="1" ht="75.75" hidden="1" thickBot="1">
      <c r="A11" s="298"/>
      <c r="B11" s="300" t="s">
        <v>20</v>
      </c>
      <c r="C11" s="920"/>
      <c r="D11" s="920"/>
      <c r="E11" s="298"/>
      <c r="F11" s="298"/>
      <c r="G11" s="298"/>
    </row>
    <row r="12" spans="1:7" s="241" customFormat="1" ht="19.5" customHeight="1" hidden="1">
      <c r="A12" s="298"/>
      <c r="B12" s="299" t="s">
        <v>344</v>
      </c>
      <c r="C12" s="1181"/>
      <c r="D12" s="1181"/>
      <c r="E12" s="298"/>
      <c r="F12" s="298"/>
      <c r="G12" s="298"/>
    </row>
    <row r="13" spans="1:7" ht="30" hidden="1">
      <c r="A13" s="1"/>
      <c r="B13" s="301" t="s">
        <v>5355</v>
      </c>
      <c r="C13" s="920"/>
      <c r="D13" s="920"/>
      <c r="E13" s="1"/>
      <c r="F13" s="1"/>
      <c r="G13" s="1"/>
    </row>
    <row r="14" spans="1:7" ht="42" customHeight="1" hidden="1">
      <c r="A14" s="1"/>
      <c r="B14" s="301" t="s">
        <v>21</v>
      </c>
      <c r="C14" s="920"/>
      <c r="D14" s="920"/>
      <c r="E14" s="1"/>
      <c r="F14" s="1"/>
      <c r="G14" s="1"/>
    </row>
    <row r="15" spans="1:7" ht="28.5" customHeight="1" hidden="1" thickBot="1">
      <c r="A15" s="1"/>
      <c r="B15" s="301" t="s">
        <v>22</v>
      </c>
      <c r="C15" s="920"/>
      <c r="D15" s="920"/>
      <c r="E15" s="1"/>
      <c r="F15" s="1"/>
      <c r="G15" s="1"/>
    </row>
    <row r="16" spans="1:7" ht="19.5" customHeight="1" hidden="1">
      <c r="A16" s="1"/>
      <c r="B16" s="301" t="s">
        <v>5356</v>
      </c>
      <c r="C16" s="920"/>
      <c r="D16" s="920"/>
      <c r="E16" s="1"/>
      <c r="F16" s="1"/>
      <c r="G16" s="1"/>
    </row>
    <row r="17" spans="1:7" ht="32.25" customHeight="1" hidden="1">
      <c r="A17" s="1"/>
      <c r="B17" s="300" t="s">
        <v>101</v>
      </c>
      <c r="C17" s="920"/>
      <c r="D17" s="920"/>
      <c r="E17" s="1"/>
      <c r="F17" s="1"/>
      <c r="G17" s="1"/>
    </row>
    <row r="18" spans="1:7" ht="15" hidden="1">
      <c r="A18" s="1"/>
      <c r="B18" s="1"/>
      <c r="C18" s="1"/>
      <c r="D18" s="1"/>
      <c r="E18" s="1"/>
      <c r="F18" s="1"/>
      <c r="G18" s="1"/>
    </row>
    <row r="19" ht="12.75" hidden="1"/>
    <row r="20" spans="1:7" ht="19.5" customHeight="1" thickBot="1">
      <c r="A20" s="1"/>
      <c r="B20" s="1"/>
      <c r="C20" s="1"/>
      <c r="D20" s="1"/>
      <c r="E20" s="1"/>
      <c r="F20" s="1"/>
      <c r="G20" s="1"/>
    </row>
    <row r="21" spans="1:7" ht="24.75" customHeight="1" thickBot="1">
      <c r="A21" s="1171" t="s">
        <v>3839</v>
      </c>
      <c r="B21" s="1171" t="s">
        <v>769</v>
      </c>
      <c r="C21" s="1566" t="s">
        <v>3838</v>
      </c>
      <c r="D21" s="1566"/>
      <c r="E21" s="1566" t="s">
        <v>3843</v>
      </c>
      <c r="F21" s="1566"/>
      <c r="G21" s="1182"/>
    </row>
    <row r="22" spans="1:8" ht="32.25" thickBot="1">
      <c r="A22" s="1183"/>
      <c r="B22" s="1183"/>
      <c r="C22" s="1184" t="s">
        <v>2057</v>
      </c>
      <c r="D22" s="1185" t="s">
        <v>1583</v>
      </c>
      <c r="E22" s="1184" t="s">
        <v>2016</v>
      </c>
      <c r="F22" s="1185" t="s">
        <v>1583</v>
      </c>
      <c r="G22" s="1186" t="s">
        <v>4281</v>
      </c>
      <c r="H22" s="1187"/>
    </row>
    <row r="23" spans="1:9" s="1193" customFormat="1" ht="44.25" customHeight="1" thickBot="1">
      <c r="A23" s="1188" t="s">
        <v>2707</v>
      </c>
      <c r="B23" s="1188" t="s">
        <v>2708</v>
      </c>
      <c r="C23" s="1189" t="s">
        <v>2706</v>
      </c>
      <c r="D23" s="1190">
        <v>28080</v>
      </c>
      <c r="E23" s="1188">
        <v>1770</v>
      </c>
      <c r="F23" s="1190">
        <v>27435</v>
      </c>
      <c r="G23" s="1190">
        <f>D23+F23</f>
        <v>55515</v>
      </c>
      <c r="H23" s="1191"/>
      <c r="I23" s="1192"/>
    </row>
    <row r="24" spans="1:8" s="467" customFormat="1" ht="27.75" customHeight="1" thickBot="1">
      <c r="A24" s="1189" t="s">
        <v>2709</v>
      </c>
      <c r="B24" s="1189" t="s">
        <v>2710</v>
      </c>
      <c r="C24" s="1189" t="s">
        <v>2706</v>
      </c>
      <c r="D24" s="1190">
        <v>28080</v>
      </c>
      <c r="E24" s="1189">
        <v>1350</v>
      </c>
      <c r="F24" s="1190">
        <v>20925</v>
      </c>
      <c r="G24" s="1190">
        <f>D24+F24</f>
        <v>49005</v>
      </c>
      <c r="H24" s="1192"/>
    </row>
    <row r="25" spans="1:7" ht="15.75" thickBot="1">
      <c r="A25" s="1"/>
      <c r="B25" s="1"/>
      <c r="C25" s="302"/>
      <c r="D25" s="1"/>
      <c r="E25" s="1"/>
      <c r="F25" s="1"/>
      <c r="G25" s="1"/>
    </row>
    <row r="26" spans="1:7" s="241" customFormat="1" ht="19.5" customHeight="1">
      <c r="A26" s="298"/>
      <c r="B26" s="1194" t="s">
        <v>343</v>
      </c>
      <c r="C26" s="1181"/>
      <c r="D26" s="1181"/>
      <c r="E26" s="298"/>
      <c r="F26" s="298"/>
      <c r="G26" s="298"/>
    </row>
    <row r="27" spans="1:7" s="241" customFormat="1" ht="75.75" thickBot="1">
      <c r="A27" s="298"/>
      <c r="B27" s="1195" t="s">
        <v>20</v>
      </c>
      <c r="C27" s="920"/>
      <c r="D27" s="920"/>
      <c r="E27" s="298"/>
      <c r="F27" s="298"/>
      <c r="G27" s="298"/>
    </row>
    <row r="28" spans="1:7" s="241" customFormat="1" ht="19.5" customHeight="1">
      <c r="A28" s="298"/>
      <c r="B28" s="1194" t="s">
        <v>344</v>
      </c>
      <c r="C28" s="1181"/>
      <c r="D28" s="1181"/>
      <c r="E28" s="298"/>
      <c r="F28" s="298"/>
      <c r="G28" s="298"/>
    </row>
    <row r="29" spans="1:7" ht="42" customHeight="1">
      <c r="A29" s="1"/>
      <c r="B29" s="1196" t="s">
        <v>21</v>
      </c>
      <c r="C29" s="920"/>
      <c r="D29" s="920"/>
      <c r="E29" s="1"/>
      <c r="F29" s="1"/>
      <c r="G29" s="1"/>
    </row>
    <row r="30" spans="1:7" ht="28.5" customHeight="1">
      <c r="A30" s="1"/>
      <c r="B30" s="1196" t="s">
        <v>22</v>
      </c>
      <c r="C30" s="920"/>
      <c r="D30" s="920"/>
      <c r="E30" s="1"/>
      <c r="F30" s="1"/>
      <c r="G30" s="1"/>
    </row>
    <row r="31" spans="1:7" ht="19.5" customHeight="1">
      <c r="A31" s="1"/>
      <c r="B31" s="1196" t="s">
        <v>5356</v>
      </c>
      <c r="C31" s="920"/>
      <c r="D31" s="920"/>
      <c r="E31" s="1"/>
      <c r="F31" s="1"/>
      <c r="G31" s="1"/>
    </row>
    <row r="32" spans="1:7" ht="32.25" customHeight="1" thickBot="1">
      <c r="A32" s="1"/>
      <c r="B32" s="1195" t="s">
        <v>101</v>
      </c>
      <c r="C32" s="920"/>
      <c r="D32" s="920"/>
      <c r="E32" s="1"/>
      <c r="F32" s="1"/>
      <c r="G32" s="1"/>
    </row>
  </sheetData>
  <sheetProtection password="C677" sheet="1"/>
  <mergeCells count="3">
    <mergeCell ref="E5:F5"/>
    <mergeCell ref="C21:D21"/>
    <mergeCell ref="E21:F21"/>
  </mergeCells>
  <printOptions/>
  <pageMargins left="0.2362204724409449" right="0.2755905511811024" top="0.984251968503937" bottom="0.984251968503937" header="0" footer="0"/>
  <pageSetup horizontalDpi="600" verticalDpi="600" orientation="portrait" paperSize="5" scale="70" r:id="rId1"/>
  <headerFooter alignWithMargins="0">
    <oddHeader>&amp;C&amp;"Arial,Negrita"&amp;8 Convenio OSPATCA - Vigencia:   01/03/2016 - 31/08/2016 -Cirugías Bariátricas</oddHeader>
    <oddFooter>&amp;CPágina &amp;P de &amp;N&amp;R&amp;"Arial,Negrita"&amp;8ASOCIACION DE CLINICAS Y 
SANATORIOS DE SAN JUAN</oddFooter>
  </headerFooter>
</worksheet>
</file>

<file path=xl/worksheets/sheet18.xml><?xml version="1.0" encoding="utf-8"?>
<worksheet xmlns="http://schemas.openxmlformats.org/spreadsheetml/2006/main" xmlns:r="http://schemas.openxmlformats.org/officeDocument/2006/relationships">
  <dimension ref="A1:AC1527"/>
  <sheetViews>
    <sheetView zoomScale="70" zoomScaleNormal="70" workbookViewId="0" topLeftCell="Y1">
      <selection activeCell="X1" sqref="S1:X16384"/>
    </sheetView>
  </sheetViews>
  <sheetFormatPr defaultColWidth="62.140625" defaultRowHeight="12.75"/>
  <cols>
    <col min="1" max="1" width="62.140625" style="774" hidden="1" customWidth="1"/>
    <col min="2" max="2" width="13.140625" style="346" hidden="1" customWidth="1"/>
    <col min="3" max="3" width="42.7109375" style="346" hidden="1" customWidth="1"/>
    <col min="4" max="4" width="2.421875" style="346" hidden="1" customWidth="1"/>
    <col min="5" max="5" width="7.140625" style="346" hidden="1" customWidth="1"/>
    <col min="6" max="6" width="7.7109375" style="346" hidden="1" customWidth="1"/>
    <col min="7" max="7" width="62.140625" style="774" hidden="1" customWidth="1"/>
    <col min="8" max="8" width="13.140625" style="346" hidden="1" customWidth="1"/>
    <col min="9" max="9" width="42.7109375" style="346" hidden="1" customWidth="1"/>
    <col min="10" max="10" width="2.421875" style="346" hidden="1" customWidth="1"/>
    <col min="11" max="11" width="7.140625" style="346" hidden="1" customWidth="1"/>
    <col min="12" max="12" width="7.421875" style="346" hidden="1" customWidth="1"/>
    <col min="13" max="13" width="62.140625" style="774" hidden="1" customWidth="1"/>
    <col min="14" max="14" width="16.421875" style="346" hidden="1" customWidth="1"/>
    <col min="15" max="15" width="42.7109375" style="346" hidden="1" customWidth="1"/>
    <col min="16" max="16" width="2.421875" style="346" hidden="1" customWidth="1"/>
    <col min="17" max="18" width="7.140625" style="346" hidden="1" customWidth="1"/>
    <col min="19" max="19" width="50.8515625" style="346" hidden="1" customWidth="1"/>
    <col min="20" max="20" width="16.28125" style="346" hidden="1" customWidth="1"/>
    <col min="21" max="21" width="44.00390625" style="346" hidden="1" customWidth="1"/>
    <col min="22" max="22" width="9.28125" style="346" hidden="1" customWidth="1"/>
    <col min="23" max="23" width="14.8515625" style="346" hidden="1" customWidth="1"/>
    <col min="24" max="24" width="7.421875" style="346" hidden="1" customWidth="1"/>
    <col min="25" max="25" width="48.7109375" style="346" customWidth="1"/>
    <col min="26" max="26" width="15.421875" style="346" customWidth="1"/>
    <col min="27" max="27" width="29.28125" style="346" customWidth="1"/>
    <col min="28" max="28" width="7.8515625" style="346" customWidth="1"/>
    <col min="29" max="29" width="17.00390625" style="346" customWidth="1"/>
    <col min="30" max="16384" width="62.140625" style="346" customWidth="1"/>
  </cols>
  <sheetData>
    <row r="1" spans="1:29" ht="20.25">
      <c r="A1" s="751" t="s">
        <v>859</v>
      </c>
      <c r="B1" s="752"/>
      <c r="F1" s="753">
        <v>0.2</v>
      </c>
      <c r="G1" s="751" t="s">
        <v>859</v>
      </c>
      <c r="H1" s="752"/>
      <c r="L1" s="753">
        <v>0.18</v>
      </c>
      <c r="M1" s="754" t="s">
        <v>859</v>
      </c>
      <c r="N1" s="755"/>
      <c r="R1" s="753">
        <v>0.18</v>
      </c>
      <c r="S1" s="754" t="s">
        <v>859</v>
      </c>
      <c r="T1" s="1109"/>
      <c r="Y1" s="1197" t="s">
        <v>859</v>
      </c>
      <c r="Z1" s="1198"/>
      <c r="AA1" s="846"/>
      <c r="AB1" s="846"/>
      <c r="AC1" s="846"/>
    </row>
    <row r="2" spans="1:29" ht="26.25">
      <c r="A2" s="756" t="s">
        <v>860</v>
      </c>
      <c r="B2" s="757"/>
      <c r="G2" s="756" t="s">
        <v>860</v>
      </c>
      <c r="H2" s="757"/>
      <c r="M2" s="758" t="s">
        <v>860</v>
      </c>
      <c r="N2" s="759"/>
      <c r="S2" s="758" t="s">
        <v>860</v>
      </c>
      <c r="T2" s="1110"/>
      <c r="Y2" s="1199" t="s">
        <v>860</v>
      </c>
      <c r="Z2" s="1200"/>
      <c r="AA2" s="846"/>
      <c r="AB2" s="846"/>
      <c r="AC2" s="846"/>
    </row>
    <row r="3" spans="1:29" ht="15">
      <c r="A3" s="760"/>
      <c r="B3" s="761"/>
      <c r="G3" s="760"/>
      <c r="H3" s="761"/>
      <c r="M3" s="762"/>
      <c r="N3" s="757"/>
      <c r="S3" s="762"/>
      <c r="T3" s="1111"/>
      <c r="Y3" s="1201"/>
      <c r="Z3" s="1202"/>
      <c r="AA3" s="846"/>
      <c r="AB3" s="846"/>
      <c r="AC3" s="846"/>
    </row>
    <row r="4" spans="1:29" ht="15">
      <c r="A4" s="763" t="s">
        <v>3847</v>
      </c>
      <c r="B4" s="761"/>
      <c r="G4" s="763" t="s">
        <v>3847</v>
      </c>
      <c r="H4" s="761"/>
      <c r="M4" s="764" t="s">
        <v>3847</v>
      </c>
      <c r="N4" s="765"/>
      <c r="S4" s="764" t="s">
        <v>3847</v>
      </c>
      <c r="T4" s="1112"/>
      <c r="Y4" s="1203" t="s">
        <v>3847</v>
      </c>
      <c r="Z4" s="1204"/>
      <c r="AA4" s="846"/>
      <c r="AB4" s="846"/>
      <c r="AC4" s="846"/>
    </row>
    <row r="5" spans="1:29" ht="15">
      <c r="A5" s="760" t="s">
        <v>861</v>
      </c>
      <c r="B5" s="761"/>
      <c r="G5" s="760" t="s">
        <v>861</v>
      </c>
      <c r="H5" s="761"/>
      <c r="M5" s="766" t="s">
        <v>861</v>
      </c>
      <c r="N5" s="761"/>
      <c r="S5" s="766" t="s">
        <v>861</v>
      </c>
      <c r="T5" s="1113"/>
      <c r="Y5" s="1205" t="s">
        <v>861</v>
      </c>
      <c r="Z5" s="1206"/>
      <c r="AA5" s="846"/>
      <c r="AB5" s="846"/>
      <c r="AC5" s="846"/>
    </row>
    <row r="6" spans="1:29" ht="39">
      <c r="A6" s="763" t="s">
        <v>4190</v>
      </c>
      <c r="B6" s="767">
        <v>9200</v>
      </c>
      <c r="G6" s="763" t="s">
        <v>4190</v>
      </c>
      <c r="H6" s="767">
        <f>B6*$F$1+B6</f>
        <v>11040</v>
      </c>
      <c r="M6" s="763" t="s">
        <v>4190</v>
      </c>
      <c r="N6" s="767">
        <f>H6*$L$1+H6</f>
        <v>13027.2</v>
      </c>
      <c r="S6" s="763" t="s">
        <v>4190</v>
      </c>
      <c r="T6" s="1114">
        <f>N6*$R$1+N6</f>
        <v>15372.096000000001</v>
      </c>
      <c r="Y6" s="1207" t="s">
        <v>4190</v>
      </c>
      <c r="Z6" s="1208">
        <f>T6*$R$1+T6</f>
        <v>18139.07328</v>
      </c>
      <c r="AA6" s="846"/>
      <c r="AB6" s="846"/>
      <c r="AC6" s="846"/>
    </row>
    <row r="7" spans="1:29" ht="39">
      <c r="A7" s="760" t="s">
        <v>862</v>
      </c>
      <c r="B7" s="767"/>
      <c r="G7" s="760" t="s">
        <v>862</v>
      </c>
      <c r="H7" s="768"/>
      <c r="M7" s="760" t="s">
        <v>862</v>
      </c>
      <c r="N7" s="768"/>
      <c r="S7" s="760" t="s">
        <v>862</v>
      </c>
      <c r="T7" s="1115"/>
      <c r="Y7" s="1209" t="s">
        <v>862</v>
      </c>
      <c r="Z7" s="1210"/>
      <c r="AA7" s="846"/>
      <c r="AB7" s="846"/>
      <c r="AC7" s="846"/>
    </row>
    <row r="8" spans="1:29" ht="15">
      <c r="A8" s="760" t="s">
        <v>863</v>
      </c>
      <c r="B8" s="767"/>
      <c r="G8" s="760" t="s">
        <v>863</v>
      </c>
      <c r="H8" s="768"/>
      <c r="M8" s="760" t="s">
        <v>863</v>
      </c>
      <c r="N8" s="768"/>
      <c r="S8" s="760" t="s">
        <v>863</v>
      </c>
      <c r="T8" s="1115"/>
      <c r="Y8" s="1209" t="s">
        <v>863</v>
      </c>
      <c r="Z8" s="1210"/>
      <c r="AA8" s="846"/>
      <c r="AB8" s="846"/>
      <c r="AC8" s="846"/>
    </row>
    <row r="9" spans="1:29" ht="39">
      <c r="A9" s="769" t="s">
        <v>4191</v>
      </c>
      <c r="B9" s="767"/>
      <c r="G9" s="769" t="s">
        <v>4191</v>
      </c>
      <c r="H9" s="768"/>
      <c r="M9" s="769" t="s">
        <v>4191</v>
      </c>
      <c r="N9" s="768"/>
      <c r="S9" s="769" t="s">
        <v>4191</v>
      </c>
      <c r="T9" s="1115"/>
      <c r="Y9" s="1211" t="s">
        <v>4191</v>
      </c>
      <c r="Z9" s="1210"/>
      <c r="AA9" s="846"/>
      <c r="AB9" s="846"/>
      <c r="AC9" s="846"/>
    </row>
    <row r="10" spans="1:29" ht="39">
      <c r="A10" s="770" t="s">
        <v>864</v>
      </c>
      <c r="B10" s="767"/>
      <c r="G10" s="770" t="s">
        <v>864</v>
      </c>
      <c r="H10" s="768"/>
      <c r="M10" s="770" t="s">
        <v>864</v>
      </c>
      <c r="N10" s="768"/>
      <c r="S10" s="770" t="s">
        <v>864</v>
      </c>
      <c r="T10" s="1115"/>
      <c r="Y10" s="1212" t="s">
        <v>864</v>
      </c>
      <c r="Z10" s="1210"/>
      <c r="AA10" s="846"/>
      <c r="AB10" s="846"/>
      <c r="AC10" s="846"/>
    </row>
    <row r="11" spans="1:29" ht="26.25">
      <c r="A11" s="770" t="s">
        <v>865</v>
      </c>
      <c r="B11" s="767"/>
      <c r="G11" s="770" t="s">
        <v>865</v>
      </c>
      <c r="H11" s="768"/>
      <c r="M11" s="770" t="s">
        <v>865</v>
      </c>
      <c r="N11" s="768"/>
      <c r="S11" s="770" t="s">
        <v>865</v>
      </c>
      <c r="T11" s="1115"/>
      <c r="Y11" s="1212" t="s">
        <v>865</v>
      </c>
      <c r="Z11" s="1210"/>
      <c r="AA11" s="846"/>
      <c r="AB11" s="846"/>
      <c r="AC11" s="846"/>
    </row>
    <row r="12" spans="1:29" ht="26.25">
      <c r="A12" s="770" t="s">
        <v>866</v>
      </c>
      <c r="B12" s="767"/>
      <c r="G12" s="770" t="s">
        <v>1336</v>
      </c>
      <c r="H12" s="768"/>
      <c r="M12" s="771" t="s">
        <v>3010</v>
      </c>
      <c r="N12" s="772">
        <v>1699.2</v>
      </c>
      <c r="S12" s="771" t="s">
        <v>3010</v>
      </c>
      <c r="T12" s="1114">
        <f>N12*$R$1+N12</f>
        <v>2005.056</v>
      </c>
      <c r="Y12" s="1213" t="s">
        <v>3010</v>
      </c>
      <c r="Z12" s="1208">
        <f>T12*$R$1+T12</f>
        <v>2365.96608</v>
      </c>
      <c r="AA12" s="846"/>
      <c r="AB12" s="846"/>
      <c r="AC12" s="846"/>
    </row>
    <row r="13" spans="1:29" ht="15">
      <c r="A13" s="760" t="s">
        <v>867</v>
      </c>
      <c r="B13" s="767"/>
      <c r="G13" s="760" t="s">
        <v>867</v>
      </c>
      <c r="H13" s="768"/>
      <c r="M13" s="766" t="s">
        <v>867</v>
      </c>
      <c r="N13" s="768"/>
      <c r="S13" s="766" t="s">
        <v>867</v>
      </c>
      <c r="T13" s="1115"/>
      <c r="Y13" s="1205" t="s">
        <v>867</v>
      </c>
      <c r="Z13" s="1210"/>
      <c r="AA13" s="846"/>
      <c r="AB13" s="846"/>
      <c r="AC13" s="846"/>
    </row>
    <row r="14" spans="1:29" ht="39">
      <c r="A14" s="763" t="s">
        <v>4190</v>
      </c>
      <c r="B14" s="767">
        <v>10100</v>
      </c>
      <c r="G14" s="763" t="s">
        <v>4190</v>
      </c>
      <c r="H14" s="767">
        <f>B14*$F$1+B14</f>
        <v>12120</v>
      </c>
      <c r="M14" s="763" t="s">
        <v>4190</v>
      </c>
      <c r="N14" s="767">
        <f>H14*$L$1+H14</f>
        <v>14301.6</v>
      </c>
      <c r="S14" s="763" t="s">
        <v>4190</v>
      </c>
      <c r="T14" s="1114">
        <f>N14*$R$1+N14</f>
        <v>16875.888</v>
      </c>
      <c r="Y14" s="1207" t="s">
        <v>4190</v>
      </c>
      <c r="Z14" s="1208">
        <f>T14*$R$1+T14</f>
        <v>19913.54784</v>
      </c>
      <c r="AA14" s="846"/>
      <c r="AB14" s="846"/>
      <c r="AC14" s="846"/>
    </row>
    <row r="15" spans="1:29" ht="39">
      <c r="A15" s="760" t="s">
        <v>868</v>
      </c>
      <c r="B15" s="767"/>
      <c r="G15" s="760" t="s">
        <v>868</v>
      </c>
      <c r="H15" s="768"/>
      <c r="M15" s="760" t="s">
        <v>868</v>
      </c>
      <c r="N15" s="768"/>
      <c r="S15" s="760" t="s">
        <v>868</v>
      </c>
      <c r="T15" s="1115"/>
      <c r="Y15" s="1209" t="s">
        <v>868</v>
      </c>
      <c r="Z15" s="1210"/>
      <c r="AA15" s="846"/>
      <c r="AB15" s="846"/>
      <c r="AC15" s="846"/>
    </row>
    <row r="16" spans="1:29" ht="15">
      <c r="A16" s="760" t="s">
        <v>863</v>
      </c>
      <c r="B16" s="767"/>
      <c r="G16" s="760" t="s">
        <v>863</v>
      </c>
      <c r="H16" s="768"/>
      <c r="M16" s="760" t="s">
        <v>863</v>
      </c>
      <c r="N16" s="768"/>
      <c r="S16" s="760" t="s">
        <v>863</v>
      </c>
      <c r="T16" s="1115"/>
      <c r="Y16" s="1209" t="s">
        <v>863</v>
      </c>
      <c r="Z16" s="1210"/>
      <c r="AA16" s="846"/>
      <c r="AB16" s="846"/>
      <c r="AC16" s="846"/>
    </row>
    <row r="17" spans="1:29" ht="39">
      <c r="A17" s="763" t="s">
        <v>4192</v>
      </c>
      <c r="B17" s="767"/>
      <c r="G17" s="763" t="s">
        <v>4192</v>
      </c>
      <c r="H17" s="768"/>
      <c r="M17" s="763" t="s">
        <v>4192</v>
      </c>
      <c r="N17" s="768"/>
      <c r="S17" s="763" t="s">
        <v>4192</v>
      </c>
      <c r="T17" s="1115"/>
      <c r="Y17" s="1207" t="s">
        <v>4192</v>
      </c>
      <c r="Z17" s="1210"/>
      <c r="AA17" s="846"/>
      <c r="AB17" s="846"/>
      <c r="AC17" s="846"/>
    </row>
    <row r="18" spans="1:29" ht="39">
      <c r="A18" s="760" t="s">
        <v>869</v>
      </c>
      <c r="B18" s="767"/>
      <c r="G18" s="760" t="s">
        <v>869</v>
      </c>
      <c r="H18" s="768"/>
      <c r="M18" s="760" t="s">
        <v>869</v>
      </c>
      <c r="N18" s="768"/>
      <c r="S18" s="760" t="s">
        <v>869</v>
      </c>
      <c r="T18" s="1115"/>
      <c r="Y18" s="1209" t="s">
        <v>869</v>
      </c>
      <c r="Z18" s="1210"/>
      <c r="AA18" s="846"/>
      <c r="AB18" s="846"/>
      <c r="AC18" s="846"/>
    </row>
    <row r="19" spans="1:29" ht="39">
      <c r="A19" s="770" t="s">
        <v>870</v>
      </c>
      <c r="B19" s="767"/>
      <c r="G19" s="770" t="s">
        <v>870</v>
      </c>
      <c r="H19" s="768"/>
      <c r="M19" s="770" t="s">
        <v>870</v>
      </c>
      <c r="N19" s="768"/>
      <c r="S19" s="770" t="s">
        <v>870</v>
      </c>
      <c r="T19" s="1115"/>
      <c r="Y19" s="1212" t="s">
        <v>870</v>
      </c>
      <c r="Z19" s="1210"/>
      <c r="AA19" s="846"/>
      <c r="AB19" s="846"/>
      <c r="AC19" s="846"/>
    </row>
    <row r="20" spans="1:29" ht="26.25">
      <c r="A20" s="770" t="s">
        <v>871</v>
      </c>
      <c r="B20" s="767"/>
      <c r="G20" s="770" t="s">
        <v>1336</v>
      </c>
      <c r="H20" s="768"/>
      <c r="M20" s="771" t="s">
        <v>3010</v>
      </c>
      <c r="N20" s="772">
        <v>1699.2</v>
      </c>
      <c r="S20" s="771" t="s">
        <v>3010</v>
      </c>
      <c r="T20" s="1114">
        <f>N20*$R$1+N20</f>
        <v>2005.056</v>
      </c>
      <c r="Y20" s="1213" t="s">
        <v>3010</v>
      </c>
      <c r="Z20" s="1208">
        <f>T20*$R$1+T20</f>
        <v>2365.96608</v>
      </c>
      <c r="AA20" s="846"/>
      <c r="AB20" s="846"/>
      <c r="AC20" s="846"/>
    </row>
    <row r="21" spans="1:29" ht="26.25">
      <c r="A21" s="763" t="s">
        <v>872</v>
      </c>
      <c r="B21" s="767"/>
      <c r="G21" s="763" t="s">
        <v>872</v>
      </c>
      <c r="H21" s="768"/>
      <c r="M21" s="764" t="s">
        <v>872</v>
      </c>
      <c r="N21" s="768"/>
      <c r="S21" s="764" t="s">
        <v>872</v>
      </c>
      <c r="T21" s="1115"/>
      <c r="Y21" s="1203" t="s">
        <v>872</v>
      </c>
      <c r="Z21" s="1210"/>
      <c r="AA21" s="846"/>
      <c r="AB21" s="846"/>
      <c r="AC21" s="846"/>
    </row>
    <row r="22" spans="1:29" ht="15">
      <c r="A22" s="760" t="s">
        <v>77</v>
      </c>
      <c r="B22" s="767"/>
      <c r="G22" s="760" t="s">
        <v>77</v>
      </c>
      <c r="H22" s="768"/>
      <c r="M22" s="760" t="s">
        <v>77</v>
      </c>
      <c r="N22" s="768"/>
      <c r="S22" s="760" t="s">
        <v>77</v>
      </c>
      <c r="T22" s="1115"/>
      <c r="Y22" s="1209" t="s">
        <v>77</v>
      </c>
      <c r="Z22" s="1210"/>
      <c r="AA22" s="846"/>
      <c r="AB22" s="846"/>
      <c r="AC22" s="846"/>
    </row>
    <row r="23" spans="1:29" ht="15">
      <c r="A23" s="760" t="s">
        <v>873</v>
      </c>
      <c r="B23" s="767">
        <v>11</v>
      </c>
      <c r="G23" s="760" t="s">
        <v>873</v>
      </c>
      <c r="H23" s="767">
        <f aca="true" t="shared" si="0" ref="H23:H31">B23*$F$1+B23</f>
        <v>13.2</v>
      </c>
      <c r="M23" s="760" t="s">
        <v>873</v>
      </c>
      <c r="N23" s="767">
        <f aca="true" t="shared" si="1" ref="N23:N31">H23*$L$1+H23</f>
        <v>15.575999999999999</v>
      </c>
      <c r="S23" s="760" t="s">
        <v>873</v>
      </c>
      <c r="T23" s="1114">
        <f aca="true" t="shared" si="2" ref="T23:T31">N23*$R$1+N23</f>
        <v>18.379679999999997</v>
      </c>
      <c r="Y23" s="1209" t="s">
        <v>873</v>
      </c>
      <c r="Z23" s="1208">
        <f aca="true" t="shared" si="3" ref="Z23:Z31">T23*$R$1+T23</f>
        <v>21.688022399999998</v>
      </c>
      <c r="AA23" s="846"/>
      <c r="AB23" s="846"/>
      <c r="AC23" s="846"/>
    </row>
    <row r="24" spans="1:29" ht="15">
      <c r="A24" s="760" t="s">
        <v>874</v>
      </c>
      <c r="B24" s="767">
        <v>3.5</v>
      </c>
      <c r="G24" s="760" t="s">
        <v>874</v>
      </c>
      <c r="H24" s="767">
        <f t="shared" si="0"/>
        <v>4.2</v>
      </c>
      <c r="M24" s="760" t="s">
        <v>874</v>
      </c>
      <c r="N24" s="767">
        <f t="shared" si="1"/>
        <v>4.956</v>
      </c>
      <c r="S24" s="760" t="s">
        <v>874</v>
      </c>
      <c r="T24" s="1114">
        <f t="shared" si="2"/>
        <v>5.84808</v>
      </c>
      <c r="Y24" s="1209" t="s">
        <v>874</v>
      </c>
      <c r="Z24" s="1208">
        <f t="shared" si="3"/>
        <v>6.9007344</v>
      </c>
      <c r="AA24" s="846"/>
      <c r="AB24" s="846"/>
      <c r="AC24" s="846"/>
    </row>
    <row r="25" spans="1:29" ht="15">
      <c r="A25" s="760" t="s">
        <v>1232</v>
      </c>
      <c r="B25" s="767">
        <v>12.5</v>
      </c>
      <c r="G25" s="760" t="s">
        <v>1232</v>
      </c>
      <c r="H25" s="767">
        <f t="shared" si="0"/>
        <v>15</v>
      </c>
      <c r="M25" s="760" t="s">
        <v>1232</v>
      </c>
      <c r="N25" s="767">
        <f t="shared" si="1"/>
        <v>17.7</v>
      </c>
      <c r="S25" s="760" t="s">
        <v>1232</v>
      </c>
      <c r="T25" s="1114">
        <f t="shared" si="2"/>
        <v>20.886</v>
      </c>
      <c r="Y25" s="1209" t="s">
        <v>1232</v>
      </c>
      <c r="Z25" s="1208">
        <f t="shared" si="3"/>
        <v>24.64548</v>
      </c>
      <c r="AA25" s="846"/>
      <c r="AB25" s="846"/>
      <c r="AC25" s="846"/>
    </row>
    <row r="26" spans="1:29" ht="15">
      <c r="A26" s="760" t="s">
        <v>875</v>
      </c>
      <c r="B26" s="767">
        <v>950</v>
      </c>
      <c r="G26" s="760" t="s">
        <v>875</v>
      </c>
      <c r="H26" s="767">
        <f t="shared" si="0"/>
        <v>1140</v>
      </c>
      <c r="M26" s="760" t="s">
        <v>875</v>
      </c>
      <c r="N26" s="767">
        <f t="shared" si="1"/>
        <v>1345.2</v>
      </c>
      <c r="S26" s="760" t="s">
        <v>875</v>
      </c>
      <c r="T26" s="1114">
        <f t="shared" si="2"/>
        <v>1587.336</v>
      </c>
      <c r="Y26" s="1209" t="s">
        <v>875</v>
      </c>
      <c r="Z26" s="1208">
        <f t="shared" si="3"/>
        <v>1873.05648</v>
      </c>
      <c r="AA26" s="846"/>
      <c r="AB26" s="846"/>
      <c r="AC26" s="846"/>
    </row>
    <row r="27" spans="1:29" ht="15">
      <c r="A27" s="760" t="s">
        <v>876</v>
      </c>
      <c r="B27" s="767">
        <v>1600</v>
      </c>
      <c r="G27" s="760" t="s">
        <v>876</v>
      </c>
      <c r="H27" s="767">
        <f t="shared" si="0"/>
        <v>1920</v>
      </c>
      <c r="M27" s="760" t="s">
        <v>876</v>
      </c>
      <c r="N27" s="767">
        <f t="shared" si="1"/>
        <v>2265.6</v>
      </c>
      <c r="S27" s="760" t="s">
        <v>876</v>
      </c>
      <c r="T27" s="1114">
        <f t="shared" si="2"/>
        <v>2673.408</v>
      </c>
      <c r="Y27" s="1209" t="s">
        <v>876</v>
      </c>
      <c r="Z27" s="1208">
        <f t="shared" si="3"/>
        <v>3154.62144</v>
      </c>
      <c r="AA27" s="846"/>
      <c r="AB27" s="846"/>
      <c r="AC27" s="846"/>
    </row>
    <row r="28" spans="1:29" ht="26.25">
      <c r="A28" s="760" t="s">
        <v>877</v>
      </c>
      <c r="B28" s="767">
        <v>4.5</v>
      </c>
      <c r="G28" s="760" t="s">
        <v>877</v>
      </c>
      <c r="H28" s="767">
        <f t="shared" si="0"/>
        <v>5.4</v>
      </c>
      <c r="M28" s="760" t="s">
        <v>877</v>
      </c>
      <c r="N28" s="767">
        <f t="shared" si="1"/>
        <v>6.372</v>
      </c>
      <c r="S28" s="760" t="s">
        <v>877</v>
      </c>
      <c r="T28" s="1114">
        <f t="shared" si="2"/>
        <v>7.51896</v>
      </c>
      <c r="Y28" s="1209" t="s">
        <v>877</v>
      </c>
      <c r="Z28" s="1208">
        <f t="shared" si="3"/>
        <v>8.872372799999999</v>
      </c>
      <c r="AA28" s="846"/>
      <c r="AB28" s="846"/>
      <c r="AC28" s="846"/>
    </row>
    <row r="29" spans="1:29" ht="26.25">
      <c r="A29" s="760" t="s">
        <v>878</v>
      </c>
      <c r="B29" s="767">
        <v>5.5</v>
      </c>
      <c r="G29" s="760" t="s">
        <v>878</v>
      </c>
      <c r="H29" s="767">
        <f t="shared" si="0"/>
        <v>6.6</v>
      </c>
      <c r="M29" s="760" t="s">
        <v>878</v>
      </c>
      <c r="N29" s="767">
        <f t="shared" si="1"/>
        <v>7.787999999999999</v>
      </c>
      <c r="S29" s="760" t="s">
        <v>878</v>
      </c>
      <c r="T29" s="1114">
        <f t="shared" si="2"/>
        <v>9.189839999999998</v>
      </c>
      <c r="Y29" s="1209" t="s">
        <v>878</v>
      </c>
      <c r="Z29" s="1208">
        <f t="shared" si="3"/>
        <v>10.844011199999999</v>
      </c>
      <c r="AA29" s="846"/>
      <c r="AB29" s="846"/>
      <c r="AC29" s="846"/>
    </row>
    <row r="30" spans="1:29" ht="15">
      <c r="A30" s="760" t="s">
        <v>879</v>
      </c>
      <c r="B30" s="767">
        <v>9.07</v>
      </c>
      <c r="G30" s="760" t="s">
        <v>879</v>
      </c>
      <c r="H30" s="767">
        <f t="shared" si="0"/>
        <v>10.884</v>
      </c>
      <c r="M30" s="760" t="s">
        <v>879</v>
      </c>
      <c r="N30" s="767">
        <f t="shared" si="1"/>
        <v>12.84312</v>
      </c>
      <c r="S30" s="760" t="s">
        <v>879</v>
      </c>
      <c r="T30" s="1114">
        <f t="shared" si="2"/>
        <v>15.154881600000001</v>
      </c>
      <c r="Y30" s="1209" t="s">
        <v>879</v>
      </c>
      <c r="Z30" s="1208">
        <f t="shared" si="3"/>
        <v>17.882760288</v>
      </c>
      <c r="AA30" s="846"/>
      <c r="AB30" s="846"/>
      <c r="AC30" s="846"/>
    </row>
    <row r="31" spans="1:29" ht="15">
      <c r="A31" s="760" t="s">
        <v>1801</v>
      </c>
      <c r="B31" s="767">
        <v>3</v>
      </c>
      <c r="G31" s="760" t="s">
        <v>1801</v>
      </c>
      <c r="H31" s="767">
        <f t="shared" si="0"/>
        <v>3.6</v>
      </c>
      <c r="M31" s="760" t="s">
        <v>1801</v>
      </c>
      <c r="N31" s="767">
        <f t="shared" si="1"/>
        <v>4.248</v>
      </c>
      <c r="S31" s="760" t="s">
        <v>1801</v>
      </c>
      <c r="T31" s="1114">
        <f t="shared" si="2"/>
        <v>5.01264</v>
      </c>
      <c r="Y31" s="1209" t="s">
        <v>1801</v>
      </c>
      <c r="Z31" s="1208">
        <f t="shared" si="3"/>
        <v>5.9149152</v>
      </c>
      <c r="AA31" s="846"/>
      <c r="AB31" s="846"/>
      <c r="AC31" s="846"/>
    </row>
    <row r="32" spans="1:29" ht="15">
      <c r="A32" s="760" t="s">
        <v>1802</v>
      </c>
      <c r="B32" s="767"/>
      <c r="G32" s="760" t="s">
        <v>1802</v>
      </c>
      <c r="H32" s="768"/>
      <c r="M32" s="760" t="s">
        <v>1802</v>
      </c>
      <c r="N32" s="768"/>
      <c r="S32" s="760" t="s">
        <v>1802</v>
      </c>
      <c r="T32" s="1115"/>
      <c r="Y32" s="1209" t="s">
        <v>1802</v>
      </c>
      <c r="Z32" s="1210"/>
      <c r="AA32" s="846"/>
      <c r="AB32" s="846"/>
      <c r="AC32" s="846"/>
    </row>
    <row r="33" spans="1:29" ht="15">
      <c r="A33" s="760" t="s">
        <v>1803</v>
      </c>
      <c r="B33" s="767">
        <v>160</v>
      </c>
      <c r="G33" s="760" t="s">
        <v>1803</v>
      </c>
      <c r="H33" s="767">
        <f aca="true" t="shared" si="4" ref="H33:H43">B33*$F$1+B33</f>
        <v>192</v>
      </c>
      <c r="M33" s="760" t="s">
        <v>1803</v>
      </c>
      <c r="N33" s="767">
        <f aca="true" t="shared" si="5" ref="N33:N43">H33*$L$1+H33</f>
        <v>226.56</v>
      </c>
      <c r="S33" s="760" t="s">
        <v>1803</v>
      </c>
      <c r="T33" s="1114">
        <f aca="true" t="shared" si="6" ref="T33:T43">N33*$R$1+N33</f>
        <v>267.3408</v>
      </c>
      <c r="Y33" s="1209" t="s">
        <v>1803</v>
      </c>
      <c r="Z33" s="1208">
        <f aca="true" t="shared" si="7" ref="Z33:Z43">T33*$R$1+T33</f>
        <v>315.462144</v>
      </c>
      <c r="AA33" s="846"/>
      <c r="AB33" s="846"/>
      <c r="AC33" s="846"/>
    </row>
    <row r="34" spans="1:29" ht="15">
      <c r="A34" s="760" t="s">
        <v>1804</v>
      </c>
      <c r="B34" s="767">
        <v>300</v>
      </c>
      <c r="G34" s="760" t="s">
        <v>1804</v>
      </c>
      <c r="H34" s="767">
        <f t="shared" si="4"/>
        <v>360</v>
      </c>
      <c r="M34" s="760" t="s">
        <v>1804</v>
      </c>
      <c r="N34" s="767">
        <f t="shared" si="5"/>
        <v>424.8</v>
      </c>
      <c r="S34" s="760" t="s">
        <v>1804</v>
      </c>
      <c r="T34" s="1114">
        <f t="shared" si="6"/>
        <v>501.264</v>
      </c>
      <c r="Y34" s="1209" t="s">
        <v>1804</v>
      </c>
      <c r="Z34" s="1208">
        <f t="shared" si="7"/>
        <v>591.49152</v>
      </c>
      <c r="AA34" s="846"/>
      <c r="AB34" s="846"/>
      <c r="AC34" s="846"/>
    </row>
    <row r="35" spans="1:29" ht="15">
      <c r="A35" s="760" t="s">
        <v>1805</v>
      </c>
      <c r="B35" s="767">
        <v>300</v>
      </c>
      <c r="G35" s="760" t="s">
        <v>1805</v>
      </c>
      <c r="H35" s="767">
        <f t="shared" si="4"/>
        <v>360</v>
      </c>
      <c r="M35" s="760" t="s">
        <v>1805</v>
      </c>
      <c r="N35" s="767">
        <f t="shared" si="5"/>
        <v>424.8</v>
      </c>
      <c r="S35" s="760" t="s">
        <v>1805</v>
      </c>
      <c r="T35" s="1114">
        <f t="shared" si="6"/>
        <v>501.264</v>
      </c>
      <c r="Y35" s="1209" t="s">
        <v>1805</v>
      </c>
      <c r="Z35" s="1208">
        <f t="shared" si="7"/>
        <v>591.49152</v>
      </c>
      <c r="AA35" s="846"/>
      <c r="AB35" s="846"/>
      <c r="AC35" s="846"/>
    </row>
    <row r="36" spans="1:29" ht="15">
      <c r="A36" s="760" t="s">
        <v>1806</v>
      </c>
      <c r="B36" s="767">
        <v>260</v>
      </c>
      <c r="G36" s="760" t="s">
        <v>1806</v>
      </c>
      <c r="H36" s="767">
        <f t="shared" si="4"/>
        <v>312</v>
      </c>
      <c r="M36" s="760" t="s">
        <v>1806</v>
      </c>
      <c r="N36" s="767">
        <f t="shared" si="5"/>
        <v>368.15999999999997</v>
      </c>
      <c r="S36" s="760" t="s">
        <v>1806</v>
      </c>
      <c r="T36" s="1114">
        <f t="shared" si="6"/>
        <v>434.42879999999997</v>
      </c>
      <c r="Y36" s="1209" t="s">
        <v>1806</v>
      </c>
      <c r="Z36" s="1208">
        <f t="shared" si="7"/>
        <v>512.625984</v>
      </c>
      <c r="AA36" s="846"/>
      <c r="AB36" s="846"/>
      <c r="AC36" s="846"/>
    </row>
    <row r="37" spans="1:29" ht="15">
      <c r="A37" s="760" t="s">
        <v>1807</v>
      </c>
      <c r="B37" s="767">
        <v>200</v>
      </c>
      <c r="G37" s="760" t="s">
        <v>1807</v>
      </c>
      <c r="H37" s="767">
        <f t="shared" si="4"/>
        <v>240</v>
      </c>
      <c r="M37" s="760" t="s">
        <v>1807</v>
      </c>
      <c r="N37" s="767">
        <f t="shared" si="5"/>
        <v>283.2</v>
      </c>
      <c r="S37" s="760" t="s">
        <v>1807</v>
      </c>
      <c r="T37" s="1114">
        <f t="shared" si="6"/>
        <v>334.176</v>
      </c>
      <c r="Y37" s="1209" t="s">
        <v>1807</v>
      </c>
      <c r="Z37" s="1208">
        <f t="shared" si="7"/>
        <v>394.32768</v>
      </c>
      <c r="AA37" s="846"/>
      <c r="AB37" s="846"/>
      <c r="AC37" s="846"/>
    </row>
    <row r="38" spans="1:29" ht="15">
      <c r="A38" s="760" t="s">
        <v>1808</v>
      </c>
      <c r="B38" s="767">
        <v>650</v>
      </c>
      <c r="G38" s="760" t="s">
        <v>1808</v>
      </c>
      <c r="H38" s="767">
        <f t="shared" si="4"/>
        <v>780</v>
      </c>
      <c r="M38" s="760" t="s">
        <v>1808</v>
      </c>
      <c r="N38" s="767">
        <f t="shared" si="5"/>
        <v>920.4</v>
      </c>
      <c r="S38" s="760" t="s">
        <v>1808</v>
      </c>
      <c r="T38" s="1114">
        <f t="shared" si="6"/>
        <v>1086.072</v>
      </c>
      <c r="Y38" s="1209" t="s">
        <v>1808</v>
      </c>
      <c r="Z38" s="1208">
        <f t="shared" si="7"/>
        <v>1281.56496</v>
      </c>
      <c r="AA38" s="846"/>
      <c r="AB38" s="846"/>
      <c r="AC38" s="846"/>
    </row>
    <row r="39" spans="1:29" ht="26.25">
      <c r="A39" s="760" t="s">
        <v>1809</v>
      </c>
      <c r="B39" s="767">
        <v>2200</v>
      </c>
      <c r="G39" s="760" t="s">
        <v>1809</v>
      </c>
      <c r="H39" s="767">
        <f t="shared" si="4"/>
        <v>2640</v>
      </c>
      <c r="M39" s="760" t="s">
        <v>1809</v>
      </c>
      <c r="N39" s="767">
        <f t="shared" si="5"/>
        <v>3115.2</v>
      </c>
      <c r="S39" s="760" t="s">
        <v>1809</v>
      </c>
      <c r="T39" s="1114">
        <f t="shared" si="6"/>
        <v>3675.9359999999997</v>
      </c>
      <c r="Y39" s="1209" t="s">
        <v>1809</v>
      </c>
      <c r="Z39" s="1208">
        <f t="shared" si="7"/>
        <v>4337.60448</v>
      </c>
      <c r="AA39" s="846"/>
      <c r="AB39" s="846"/>
      <c r="AC39" s="846"/>
    </row>
    <row r="40" spans="1:29" ht="26.25">
      <c r="A40" s="760" t="s">
        <v>1810</v>
      </c>
      <c r="B40" s="767">
        <v>1600</v>
      </c>
      <c r="G40" s="760" t="s">
        <v>1810</v>
      </c>
      <c r="H40" s="767">
        <f t="shared" si="4"/>
        <v>1920</v>
      </c>
      <c r="M40" s="760" t="s">
        <v>1810</v>
      </c>
      <c r="N40" s="767">
        <f t="shared" si="5"/>
        <v>2265.6</v>
      </c>
      <c r="S40" s="760" t="s">
        <v>1810</v>
      </c>
      <c r="T40" s="1114">
        <f t="shared" si="6"/>
        <v>2673.408</v>
      </c>
      <c r="Y40" s="1209" t="s">
        <v>1810</v>
      </c>
      <c r="Z40" s="1208">
        <f t="shared" si="7"/>
        <v>3154.62144</v>
      </c>
      <c r="AA40" s="846"/>
      <c r="AB40" s="846"/>
      <c r="AC40" s="846"/>
    </row>
    <row r="41" spans="1:29" ht="15">
      <c r="A41" s="760" t="s">
        <v>1811</v>
      </c>
      <c r="B41" s="767">
        <v>605</v>
      </c>
      <c r="G41" s="760" t="s">
        <v>1811</v>
      </c>
      <c r="H41" s="767">
        <f t="shared" si="4"/>
        <v>726</v>
      </c>
      <c r="M41" s="760" t="s">
        <v>1811</v>
      </c>
      <c r="N41" s="767">
        <f t="shared" si="5"/>
        <v>856.6800000000001</v>
      </c>
      <c r="S41" s="760" t="s">
        <v>1811</v>
      </c>
      <c r="T41" s="1114">
        <f t="shared" si="6"/>
        <v>1010.8824000000001</v>
      </c>
      <c r="Y41" s="1209" t="s">
        <v>1811</v>
      </c>
      <c r="Z41" s="1208">
        <f t="shared" si="7"/>
        <v>1192.841232</v>
      </c>
      <c r="AA41" s="846"/>
      <c r="AB41" s="846"/>
      <c r="AC41" s="846"/>
    </row>
    <row r="42" spans="1:29" ht="15">
      <c r="A42" s="760" t="s">
        <v>1812</v>
      </c>
      <c r="B42" s="767">
        <v>500</v>
      </c>
      <c r="G42" s="760" t="s">
        <v>1812</v>
      </c>
      <c r="H42" s="767">
        <f t="shared" si="4"/>
        <v>600</v>
      </c>
      <c r="M42" s="760" t="s">
        <v>1812</v>
      </c>
      <c r="N42" s="767">
        <f t="shared" si="5"/>
        <v>708</v>
      </c>
      <c r="S42" s="760" t="s">
        <v>1812</v>
      </c>
      <c r="T42" s="1114">
        <f t="shared" si="6"/>
        <v>835.44</v>
      </c>
      <c r="Y42" s="1209" t="s">
        <v>1812</v>
      </c>
      <c r="Z42" s="1208">
        <f t="shared" si="7"/>
        <v>985.8192</v>
      </c>
      <c r="AA42" s="846"/>
      <c r="AB42" s="846"/>
      <c r="AC42" s="846"/>
    </row>
    <row r="43" spans="1:29" ht="15">
      <c r="A43" s="760" t="s">
        <v>1813</v>
      </c>
      <c r="B43" s="767">
        <v>88</v>
      </c>
      <c r="G43" s="760" t="s">
        <v>1813</v>
      </c>
      <c r="H43" s="767">
        <f t="shared" si="4"/>
        <v>105.6</v>
      </c>
      <c r="M43" s="760" t="s">
        <v>1813</v>
      </c>
      <c r="N43" s="767">
        <f t="shared" si="5"/>
        <v>124.60799999999999</v>
      </c>
      <c r="S43" s="760" t="s">
        <v>1813</v>
      </c>
      <c r="T43" s="1114">
        <f t="shared" si="6"/>
        <v>147.03743999999998</v>
      </c>
      <c r="Y43" s="1209" t="s">
        <v>1813</v>
      </c>
      <c r="Z43" s="1208">
        <f t="shared" si="7"/>
        <v>173.50417919999998</v>
      </c>
      <c r="AA43" s="846"/>
      <c r="AB43" s="846"/>
      <c r="AC43" s="846"/>
    </row>
    <row r="44" spans="1:29" ht="39">
      <c r="A44" s="763" t="s">
        <v>4193</v>
      </c>
      <c r="B44" s="767"/>
      <c r="G44" s="763" t="s">
        <v>4193</v>
      </c>
      <c r="H44" s="768"/>
      <c r="M44" s="763" t="s">
        <v>4193</v>
      </c>
      <c r="N44" s="768"/>
      <c r="S44" s="763" t="s">
        <v>4193</v>
      </c>
      <c r="T44" s="1115"/>
      <c r="Y44" s="1207" t="s">
        <v>4193</v>
      </c>
      <c r="Z44" s="1210"/>
      <c r="AA44" s="846"/>
      <c r="AB44" s="846"/>
      <c r="AC44" s="846"/>
    </row>
    <row r="45" spans="1:29" ht="39">
      <c r="A45" s="760" t="s">
        <v>1814</v>
      </c>
      <c r="B45" s="767"/>
      <c r="G45" s="760" t="s">
        <v>1814</v>
      </c>
      <c r="H45" s="768"/>
      <c r="M45" s="760" t="s">
        <v>1814</v>
      </c>
      <c r="N45" s="768"/>
      <c r="S45" s="760" t="s">
        <v>1814</v>
      </c>
      <c r="T45" s="1115"/>
      <c r="Y45" s="1209" t="s">
        <v>1814</v>
      </c>
      <c r="Z45" s="1210"/>
      <c r="AA45" s="846"/>
      <c r="AB45" s="846"/>
      <c r="AC45" s="846"/>
    </row>
    <row r="46" spans="1:29" ht="26.25">
      <c r="A46" s="760" t="s">
        <v>1815</v>
      </c>
      <c r="B46" s="767"/>
      <c r="G46" s="760" t="s">
        <v>1815</v>
      </c>
      <c r="H46" s="768"/>
      <c r="M46" s="760" t="s">
        <v>1815</v>
      </c>
      <c r="N46" s="768"/>
      <c r="S46" s="760" t="s">
        <v>1815</v>
      </c>
      <c r="T46" s="1115"/>
      <c r="Y46" s="1209" t="s">
        <v>1815</v>
      </c>
      <c r="Z46" s="1210"/>
      <c r="AA46" s="846"/>
      <c r="AB46" s="846"/>
      <c r="AC46" s="846"/>
    </row>
    <row r="47" spans="1:29" ht="26.25">
      <c r="A47" s="760" t="s">
        <v>1816</v>
      </c>
      <c r="B47" s="767"/>
      <c r="G47" s="760" t="s">
        <v>1816</v>
      </c>
      <c r="H47" s="768"/>
      <c r="M47" s="760" t="s">
        <v>1816</v>
      </c>
      <c r="N47" s="768"/>
      <c r="S47" s="760" t="s">
        <v>1816</v>
      </c>
      <c r="T47" s="1115"/>
      <c r="Y47" s="1209" t="s">
        <v>1816</v>
      </c>
      <c r="Z47" s="1210"/>
      <c r="AA47" s="846"/>
      <c r="AB47" s="846"/>
      <c r="AC47" s="846"/>
    </row>
    <row r="48" spans="1:29" ht="39">
      <c r="A48" s="763" t="s">
        <v>4194</v>
      </c>
      <c r="B48" s="767"/>
      <c r="G48" s="763" t="s">
        <v>4194</v>
      </c>
      <c r="H48" s="768"/>
      <c r="M48" s="763" t="s">
        <v>4194</v>
      </c>
      <c r="N48" s="768"/>
      <c r="S48" s="763" t="s">
        <v>4194</v>
      </c>
      <c r="T48" s="1115"/>
      <c r="Y48" s="1207" t="s">
        <v>4194</v>
      </c>
      <c r="Z48" s="1210"/>
      <c r="AA48" s="846"/>
      <c r="AB48" s="846"/>
      <c r="AC48" s="846"/>
    </row>
    <row r="49" spans="1:29" ht="15">
      <c r="A49" s="760"/>
      <c r="B49" s="767"/>
      <c r="G49" s="760"/>
      <c r="H49" s="768"/>
      <c r="M49" s="760"/>
      <c r="N49" s="768"/>
      <c r="S49" s="760"/>
      <c r="T49" s="1115"/>
      <c r="Y49" s="1209"/>
      <c r="Z49" s="1210"/>
      <c r="AA49" s="846"/>
      <c r="AB49" s="846"/>
      <c r="AC49" s="846"/>
    </row>
    <row r="50" spans="1:29" ht="15">
      <c r="A50" s="763" t="s">
        <v>1817</v>
      </c>
      <c r="B50" s="767"/>
      <c r="G50" s="763" t="s">
        <v>1817</v>
      </c>
      <c r="H50" s="768"/>
      <c r="M50" s="764" t="s">
        <v>1817</v>
      </c>
      <c r="N50" s="768"/>
      <c r="S50" s="764" t="s">
        <v>1817</v>
      </c>
      <c r="T50" s="1115"/>
      <c r="Y50" s="1203" t="s">
        <v>1817</v>
      </c>
      <c r="Z50" s="1210"/>
      <c r="AA50" s="846"/>
      <c r="AB50" s="846"/>
      <c r="AC50" s="846"/>
    </row>
    <row r="51" spans="1:29" ht="15">
      <c r="A51" s="760" t="s">
        <v>1818</v>
      </c>
      <c r="B51" s="767">
        <v>208</v>
      </c>
      <c r="G51" s="760" t="s">
        <v>1818</v>
      </c>
      <c r="H51" s="767">
        <f>B51*$F$1+B51</f>
        <v>249.6</v>
      </c>
      <c r="M51" s="760" t="s">
        <v>1818</v>
      </c>
      <c r="N51" s="767">
        <f>H51*$L$1+H51</f>
        <v>294.528</v>
      </c>
      <c r="S51" s="760" t="s">
        <v>1818</v>
      </c>
      <c r="T51" s="1114">
        <f>N51*$R$1+N51</f>
        <v>347.54304</v>
      </c>
      <c r="Y51" s="1209" t="s">
        <v>1818</v>
      </c>
      <c r="Z51" s="1208">
        <f>T51*$R$1+T51</f>
        <v>410.1007872</v>
      </c>
      <c r="AA51" s="846"/>
      <c r="AB51" s="846"/>
      <c r="AC51" s="846"/>
    </row>
    <row r="52" spans="1:29" ht="15">
      <c r="A52" s="760" t="s">
        <v>1819</v>
      </c>
      <c r="B52" s="767">
        <v>756</v>
      </c>
      <c r="G52" s="760" t="s">
        <v>1819</v>
      </c>
      <c r="H52" s="767">
        <f>B52*$F$1+B52</f>
        <v>907.2</v>
      </c>
      <c r="M52" s="760" t="s">
        <v>1819</v>
      </c>
      <c r="N52" s="767">
        <f>H52*$L$1+H52</f>
        <v>1070.496</v>
      </c>
      <c r="S52" s="760" t="s">
        <v>1819</v>
      </c>
      <c r="T52" s="1114">
        <f>N52*$R$1+N52</f>
        <v>1263.1852800000001</v>
      </c>
      <c r="Y52" s="1209" t="s">
        <v>1819</v>
      </c>
      <c r="Z52" s="1208">
        <f>T52*$R$1+T52</f>
        <v>1490.5586304</v>
      </c>
      <c r="AA52" s="846"/>
      <c r="AB52" s="846"/>
      <c r="AC52" s="846"/>
    </row>
    <row r="53" spans="1:29" ht="15">
      <c r="A53" s="760" t="s">
        <v>1820</v>
      </c>
      <c r="B53" s="767">
        <v>890</v>
      </c>
      <c r="G53" s="760" t="s">
        <v>1820</v>
      </c>
      <c r="H53" s="767">
        <f>B53*$F$1+B53</f>
        <v>1068</v>
      </c>
      <c r="M53" s="760" t="s">
        <v>1820</v>
      </c>
      <c r="N53" s="767">
        <f>H53*$L$1+H53</f>
        <v>1260.24</v>
      </c>
      <c r="S53" s="760" t="s">
        <v>1820</v>
      </c>
      <c r="T53" s="1114">
        <f>N53*$R$1+N53</f>
        <v>1487.0832</v>
      </c>
      <c r="Y53" s="1209" t="s">
        <v>1820</v>
      </c>
      <c r="Z53" s="1208">
        <f>T53*$R$1+T53</f>
        <v>1754.758176</v>
      </c>
      <c r="AA53" s="846"/>
      <c r="AB53" s="846"/>
      <c r="AC53" s="846"/>
    </row>
    <row r="54" spans="1:29" ht="15">
      <c r="A54" s="760"/>
      <c r="B54" s="767"/>
      <c r="G54" s="760"/>
      <c r="H54" s="768"/>
      <c r="M54" s="760"/>
      <c r="N54" s="768"/>
      <c r="S54" s="760"/>
      <c r="T54" s="1115"/>
      <c r="Y54" s="1209"/>
      <c r="Z54" s="1210"/>
      <c r="AA54" s="846"/>
      <c r="AB54" s="846"/>
      <c r="AC54" s="846"/>
    </row>
    <row r="55" spans="1:29" ht="15">
      <c r="A55" s="763" t="s">
        <v>1821</v>
      </c>
      <c r="B55" s="767"/>
      <c r="G55" s="763" t="s">
        <v>1821</v>
      </c>
      <c r="H55" s="768"/>
      <c r="M55" s="764" t="s">
        <v>1821</v>
      </c>
      <c r="N55" s="768"/>
      <c r="S55" s="764" t="s">
        <v>1821</v>
      </c>
      <c r="T55" s="1115"/>
      <c r="Y55" s="1203" t="s">
        <v>1821</v>
      </c>
      <c r="Z55" s="1210"/>
      <c r="AA55" s="846"/>
      <c r="AB55" s="846"/>
      <c r="AC55" s="846"/>
    </row>
    <row r="56" spans="1:29" ht="15">
      <c r="A56" s="760" t="s">
        <v>1822</v>
      </c>
      <c r="B56" s="767">
        <v>350</v>
      </c>
      <c r="G56" s="760" t="s">
        <v>1822</v>
      </c>
      <c r="H56" s="767">
        <f aca="true" t="shared" si="8" ref="H56:H66">B56*$F$1+B56</f>
        <v>420</v>
      </c>
      <c r="M56" s="760" t="s">
        <v>1822</v>
      </c>
      <c r="N56" s="767">
        <f aca="true" t="shared" si="9" ref="N56:N66">H56*$L$1+H56</f>
        <v>495.6</v>
      </c>
      <c r="S56" s="760" t="s">
        <v>1822</v>
      </c>
      <c r="T56" s="1114">
        <f aca="true" t="shared" si="10" ref="T56:T66">N56*$R$1+N56</f>
        <v>584.808</v>
      </c>
      <c r="Y56" s="1209" t="s">
        <v>1822</v>
      </c>
      <c r="Z56" s="1208">
        <f aca="true" t="shared" si="11" ref="Z56:Z68">T56*$R$1+T56</f>
        <v>690.07344</v>
      </c>
      <c r="AA56" s="846"/>
      <c r="AB56" s="846"/>
      <c r="AC56" s="846"/>
    </row>
    <row r="57" spans="1:29" ht="15">
      <c r="A57" s="760" t="s">
        <v>1823</v>
      </c>
      <c r="B57" s="767">
        <v>350</v>
      </c>
      <c r="G57" s="760" t="s">
        <v>1823</v>
      </c>
      <c r="H57" s="767">
        <f t="shared" si="8"/>
        <v>420</v>
      </c>
      <c r="M57" s="760" t="s">
        <v>1823</v>
      </c>
      <c r="N57" s="767">
        <f t="shared" si="9"/>
        <v>495.6</v>
      </c>
      <c r="S57" s="760" t="s">
        <v>1823</v>
      </c>
      <c r="T57" s="1114">
        <f t="shared" si="10"/>
        <v>584.808</v>
      </c>
      <c r="Y57" s="1209" t="s">
        <v>1823</v>
      </c>
      <c r="Z57" s="1208">
        <f t="shared" si="11"/>
        <v>690.07344</v>
      </c>
      <c r="AA57" s="846"/>
      <c r="AB57" s="846"/>
      <c r="AC57" s="846"/>
    </row>
    <row r="58" spans="1:29" ht="15">
      <c r="A58" s="760" t="s">
        <v>1824</v>
      </c>
      <c r="B58" s="767">
        <v>350</v>
      </c>
      <c r="G58" s="760" t="s">
        <v>1824</v>
      </c>
      <c r="H58" s="767">
        <f t="shared" si="8"/>
        <v>420</v>
      </c>
      <c r="M58" s="760" t="s">
        <v>1824</v>
      </c>
      <c r="N58" s="767">
        <f t="shared" si="9"/>
        <v>495.6</v>
      </c>
      <c r="S58" s="760" t="s">
        <v>1824</v>
      </c>
      <c r="T58" s="1114">
        <f t="shared" si="10"/>
        <v>584.808</v>
      </c>
      <c r="Y58" s="1209" t="s">
        <v>1824</v>
      </c>
      <c r="Z58" s="1208">
        <f t="shared" si="11"/>
        <v>690.07344</v>
      </c>
      <c r="AA58" s="846"/>
      <c r="AB58" s="846"/>
      <c r="AC58" s="846"/>
    </row>
    <row r="59" spans="1:29" ht="15">
      <c r="A59" s="760" t="s">
        <v>1825</v>
      </c>
      <c r="B59" s="767">
        <v>350</v>
      </c>
      <c r="G59" s="760" t="s">
        <v>1825</v>
      </c>
      <c r="H59" s="767">
        <f t="shared" si="8"/>
        <v>420</v>
      </c>
      <c r="M59" s="760" t="s">
        <v>1825</v>
      </c>
      <c r="N59" s="767">
        <f t="shared" si="9"/>
        <v>495.6</v>
      </c>
      <c r="S59" s="760" t="s">
        <v>1825</v>
      </c>
      <c r="T59" s="1114">
        <f t="shared" si="10"/>
        <v>584.808</v>
      </c>
      <c r="Y59" s="1209" t="s">
        <v>1825</v>
      </c>
      <c r="Z59" s="1208">
        <f t="shared" si="11"/>
        <v>690.07344</v>
      </c>
      <c r="AA59" s="846"/>
      <c r="AB59" s="846"/>
      <c r="AC59" s="846"/>
    </row>
    <row r="60" spans="1:29" ht="15">
      <c r="A60" s="760" t="s">
        <v>1826</v>
      </c>
      <c r="B60" s="767">
        <v>350</v>
      </c>
      <c r="G60" s="760" t="s">
        <v>1826</v>
      </c>
      <c r="H60" s="767">
        <f t="shared" si="8"/>
        <v>420</v>
      </c>
      <c r="M60" s="760" t="s">
        <v>1826</v>
      </c>
      <c r="N60" s="767">
        <f t="shared" si="9"/>
        <v>495.6</v>
      </c>
      <c r="S60" s="760" t="s">
        <v>1826</v>
      </c>
      <c r="T60" s="1114">
        <f t="shared" si="10"/>
        <v>584.808</v>
      </c>
      <c r="Y60" s="1209" t="s">
        <v>1826</v>
      </c>
      <c r="Z60" s="1208">
        <f t="shared" si="11"/>
        <v>690.07344</v>
      </c>
      <c r="AA60" s="846"/>
      <c r="AB60" s="846"/>
      <c r="AC60" s="846"/>
    </row>
    <row r="61" spans="1:29" ht="15">
      <c r="A61" s="760" t="s">
        <v>280</v>
      </c>
      <c r="B61" s="767">
        <v>400</v>
      </c>
      <c r="G61" s="760" t="s">
        <v>280</v>
      </c>
      <c r="H61" s="767">
        <f t="shared" si="8"/>
        <v>480</v>
      </c>
      <c r="M61" s="760" t="s">
        <v>280</v>
      </c>
      <c r="N61" s="767">
        <f t="shared" si="9"/>
        <v>566.4</v>
      </c>
      <c r="S61" s="760" t="s">
        <v>280</v>
      </c>
      <c r="T61" s="1114">
        <f t="shared" si="10"/>
        <v>668.352</v>
      </c>
      <c r="Y61" s="1209" t="s">
        <v>280</v>
      </c>
      <c r="Z61" s="1208">
        <f t="shared" si="11"/>
        <v>788.65536</v>
      </c>
      <c r="AA61" s="846"/>
      <c r="AB61" s="846"/>
      <c r="AC61" s="846"/>
    </row>
    <row r="62" spans="1:29" ht="15">
      <c r="A62" s="760" t="s">
        <v>281</v>
      </c>
      <c r="B62" s="767">
        <v>380</v>
      </c>
      <c r="G62" s="760" t="s">
        <v>281</v>
      </c>
      <c r="H62" s="767">
        <f t="shared" si="8"/>
        <v>456</v>
      </c>
      <c r="M62" s="760" t="s">
        <v>281</v>
      </c>
      <c r="N62" s="767">
        <f t="shared" si="9"/>
        <v>538.08</v>
      </c>
      <c r="S62" s="760" t="s">
        <v>281</v>
      </c>
      <c r="T62" s="1114">
        <f t="shared" si="10"/>
        <v>634.9344000000001</v>
      </c>
      <c r="Y62" s="1209" t="s">
        <v>281</v>
      </c>
      <c r="Z62" s="1208">
        <f t="shared" si="11"/>
        <v>749.2225920000001</v>
      </c>
      <c r="AA62" s="846"/>
      <c r="AB62" s="846"/>
      <c r="AC62" s="846"/>
    </row>
    <row r="63" spans="1:29" ht="15">
      <c r="A63" s="760" t="s">
        <v>282</v>
      </c>
      <c r="B63" s="767">
        <v>350</v>
      </c>
      <c r="G63" s="760" t="s">
        <v>282</v>
      </c>
      <c r="H63" s="767">
        <f t="shared" si="8"/>
        <v>420</v>
      </c>
      <c r="M63" s="760" t="s">
        <v>282</v>
      </c>
      <c r="N63" s="767">
        <f t="shared" si="9"/>
        <v>495.6</v>
      </c>
      <c r="S63" s="760" t="s">
        <v>282</v>
      </c>
      <c r="T63" s="1114">
        <f t="shared" si="10"/>
        <v>584.808</v>
      </c>
      <c r="Y63" s="1209" t="s">
        <v>282</v>
      </c>
      <c r="Z63" s="1208">
        <f t="shared" si="11"/>
        <v>690.07344</v>
      </c>
      <c r="AA63" s="846"/>
      <c r="AB63" s="846"/>
      <c r="AC63" s="846"/>
    </row>
    <row r="64" spans="1:29" ht="15">
      <c r="A64" s="760" t="s">
        <v>283</v>
      </c>
      <c r="B64" s="767">
        <v>350</v>
      </c>
      <c r="G64" s="760" t="s">
        <v>283</v>
      </c>
      <c r="H64" s="767">
        <f t="shared" si="8"/>
        <v>420</v>
      </c>
      <c r="M64" s="760" t="s">
        <v>283</v>
      </c>
      <c r="N64" s="767">
        <f t="shared" si="9"/>
        <v>495.6</v>
      </c>
      <c r="S64" s="760" t="s">
        <v>283</v>
      </c>
      <c r="T64" s="1114">
        <f t="shared" si="10"/>
        <v>584.808</v>
      </c>
      <c r="Y64" s="1209" t="s">
        <v>283</v>
      </c>
      <c r="Z64" s="1208">
        <f t="shared" si="11"/>
        <v>690.07344</v>
      </c>
      <c r="AA64" s="846"/>
      <c r="AB64" s="846"/>
      <c r="AC64" s="846"/>
    </row>
    <row r="65" spans="1:29" ht="15">
      <c r="A65" s="760" t="s">
        <v>284</v>
      </c>
      <c r="B65" s="767">
        <v>550</v>
      </c>
      <c r="G65" s="760" t="s">
        <v>284</v>
      </c>
      <c r="H65" s="767">
        <f t="shared" si="8"/>
        <v>660</v>
      </c>
      <c r="M65" s="760" t="s">
        <v>284</v>
      </c>
      <c r="N65" s="767">
        <f t="shared" si="9"/>
        <v>778.8</v>
      </c>
      <c r="S65" s="760" t="s">
        <v>284</v>
      </c>
      <c r="T65" s="1114">
        <f t="shared" si="10"/>
        <v>918.9839999999999</v>
      </c>
      <c r="Y65" s="1209" t="s">
        <v>284</v>
      </c>
      <c r="Z65" s="1208">
        <f t="shared" si="11"/>
        <v>1084.40112</v>
      </c>
      <c r="AA65" s="846"/>
      <c r="AB65" s="846"/>
      <c r="AC65" s="846"/>
    </row>
    <row r="66" spans="1:29" ht="15">
      <c r="A66" s="760" t="s">
        <v>285</v>
      </c>
      <c r="B66" s="767">
        <v>280</v>
      </c>
      <c r="G66" s="760" t="s">
        <v>285</v>
      </c>
      <c r="H66" s="767">
        <f t="shared" si="8"/>
        <v>336</v>
      </c>
      <c r="M66" s="760" t="s">
        <v>285</v>
      </c>
      <c r="N66" s="767">
        <f t="shared" si="9"/>
        <v>396.48</v>
      </c>
      <c r="S66" s="760" t="s">
        <v>285</v>
      </c>
      <c r="T66" s="1114">
        <f t="shared" si="10"/>
        <v>467.8464</v>
      </c>
      <c r="Y66" s="1209" t="s">
        <v>285</v>
      </c>
      <c r="Z66" s="1208">
        <f t="shared" si="11"/>
        <v>552.058752</v>
      </c>
      <c r="AA66" s="846"/>
      <c r="AB66" s="846"/>
      <c r="AC66" s="846"/>
    </row>
    <row r="67" spans="1:29" ht="15">
      <c r="A67" s="760"/>
      <c r="B67" s="767"/>
      <c r="G67" s="760"/>
      <c r="H67" s="767"/>
      <c r="M67" s="760"/>
      <c r="N67" s="767"/>
      <c r="S67" s="1101" t="s">
        <v>5306</v>
      </c>
      <c r="T67" s="1114">
        <v>650</v>
      </c>
      <c r="Y67" s="1214" t="s">
        <v>5306</v>
      </c>
      <c r="Z67" s="1208">
        <f t="shared" si="11"/>
        <v>767</v>
      </c>
      <c r="AA67" s="846"/>
      <c r="AB67" s="846"/>
      <c r="AC67" s="846"/>
    </row>
    <row r="68" spans="1:29" ht="15">
      <c r="A68" s="760"/>
      <c r="B68" s="767"/>
      <c r="G68" s="760"/>
      <c r="H68" s="767"/>
      <c r="M68" s="760"/>
      <c r="N68" s="767"/>
      <c r="S68" s="1101" t="s">
        <v>5307</v>
      </c>
      <c r="T68" s="1114">
        <v>850</v>
      </c>
      <c r="Y68" s="1214" t="s">
        <v>5307</v>
      </c>
      <c r="Z68" s="1208">
        <f t="shared" si="11"/>
        <v>1003</v>
      </c>
      <c r="AA68" s="846"/>
      <c r="AB68" s="846"/>
      <c r="AC68" s="846"/>
    </row>
    <row r="69" spans="1:29" ht="26.25">
      <c r="A69" s="760" t="s">
        <v>286</v>
      </c>
      <c r="B69" s="767"/>
      <c r="G69" s="760" t="s">
        <v>286</v>
      </c>
      <c r="H69" s="768"/>
      <c r="M69" s="760" t="s">
        <v>286</v>
      </c>
      <c r="N69" s="768"/>
      <c r="S69" s="760" t="s">
        <v>286</v>
      </c>
      <c r="T69" s="1115"/>
      <c r="Y69" s="1209" t="s">
        <v>286</v>
      </c>
      <c r="Z69" s="1210"/>
      <c r="AA69" s="846"/>
      <c r="AB69" s="846"/>
      <c r="AC69" s="846"/>
    </row>
    <row r="70" spans="1:29" ht="15">
      <c r="A70" s="763" t="s">
        <v>287</v>
      </c>
      <c r="B70" s="767"/>
      <c r="G70" s="763" t="s">
        <v>287</v>
      </c>
      <c r="H70" s="768"/>
      <c r="M70" s="764" t="s">
        <v>287</v>
      </c>
      <c r="N70" s="768"/>
      <c r="S70" s="764" t="s">
        <v>287</v>
      </c>
      <c r="T70" s="1115"/>
      <c r="Y70" s="1203" t="s">
        <v>287</v>
      </c>
      <c r="Z70" s="1210"/>
      <c r="AA70" s="846"/>
      <c r="AB70" s="846"/>
      <c r="AC70" s="846"/>
    </row>
    <row r="71" spans="1:29" ht="15">
      <c r="A71" s="760" t="s">
        <v>288</v>
      </c>
      <c r="B71" s="767">
        <v>450</v>
      </c>
      <c r="G71" s="760" t="s">
        <v>288</v>
      </c>
      <c r="H71" s="767">
        <f aca="true" t="shared" si="12" ref="H71:H81">B71*$F$1+B71</f>
        <v>540</v>
      </c>
      <c r="M71" s="760" t="s">
        <v>288</v>
      </c>
      <c r="N71" s="767">
        <f aca="true" t="shared" si="13" ref="N71:N81">H71*$L$1+H71</f>
        <v>637.2</v>
      </c>
      <c r="S71" s="760" t="s">
        <v>288</v>
      </c>
      <c r="T71" s="1114">
        <f aca="true" t="shared" si="14" ref="T71:T81">N71*$R$1+N71</f>
        <v>751.8960000000001</v>
      </c>
      <c r="Y71" s="1209" t="s">
        <v>288</v>
      </c>
      <c r="Z71" s="1208">
        <f aca="true" t="shared" si="15" ref="Z71:Z81">T71*$R$1+T71</f>
        <v>887.23728</v>
      </c>
      <c r="AA71" s="846"/>
      <c r="AB71" s="846"/>
      <c r="AC71" s="846"/>
    </row>
    <row r="72" spans="1:29" ht="15">
      <c r="A72" s="760" t="s">
        <v>289</v>
      </c>
      <c r="B72" s="767">
        <v>450</v>
      </c>
      <c r="G72" s="760" t="s">
        <v>289</v>
      </c>
      <c r="H72" s="767">
        <f t="shared" si="12"/>
        <v>540</v>
      </c>
      <c r="M72" s="760" t="s">
        <v>289</v>
      </c>
      <c r="N72" s="767">
        <f t="shared" si="13"/>
        <v>637.2</v>
      </c>
      <c r="S72" s="760" t="s">
        <v>289</v>
      </c>
      <c r="T72" s="1114">
        <f t="shared" si="14"/>
        <v>751.8960000000001</v>
      </c>
      <c r="Y72" s="1209" t="s">
        <v>289</v>
      </c>
      <c r="Z72" s="1208">
        <f t="shared" si="15"/>
        <v>887.23728</v>
      </c>
      <c r="AA72" s="846"/>
      <c r="AB72" s="846"/>
      <c r="AC72" s="846"/>
    </row>
    <row r="73" spans="1:29" ht="15">
      <c r="A73" s="760" t="s">
        <v>290</v>
      </c>
      <c r="B73" s="767">
        <v>450</v>
      </c>
      <c r="G73" s="760" t="s">
        <v>290</v>
      </c>
      <c r="H73" s="767">
        <f t="shared" si="12"/>
        <v>540</v>
      </c>
      <c r="M73" s="760" t="s">
        <v>290</v>
      </c>
      <c r="N73" s="767">
        <f t="shared" si="13"/>
        <v>637.2</v>
      </c>
      <c r="S73" s="760" t="s">
        <v>290</v>
      </c>
      <c r="T73" s="1114">
        <f t="shared" si="14"/>
        <v>751.8960000000001</v>
      </c>
      <c r="Y73" s="1209" t="s">
        <v>290</v>
      </c>
      <c r="Z73" s="1208">
        <f t="shared" si="15"/>
        <v>887.23728</v>
      </c>
      <c r="AA73" s="846"/>
      <c r="AB73" s="846"/>
      <c r="AC73" s="846"/>
    </row>
    <row r="74" spans="1:29" ht="15">
      <c r="A74" s="760" t="s">
        <v>291</v>
      </c>
      <c r="B74" s="767">
        <v>400</v>
      </c>
      <c r="G74" s="760" t="s">
        <v>291</v>
      </c>
      <c r="H74" s="767">
        <f t="shared" si="12"/>
        <v>480</v>
      </c>
      <c r="M74" s="760" t="s">
        <v>291</v>
      </c>
      <c r="N74" s="767">
        <f t="shared" si="13"/>
        <v>566.4</v>
      </c>
      <c r="S74" s="760" t="s">
        <v>291</v>
      </c>
      <c r="T74" s="1114">
        <f t="shared" si="14"/>
        <v>668.352</v>
      </c>
      <c r="Y74" s="1209" t="s">
        <v>291</v>
      </c>
      <c r="Z74" s="1208">
        <f t="shared" si="15"/>
        <v>788.65536</v>
      </c>
      <c r="AA74" s="846"/>
      <c r="AB74" s="846"/>
      <c r="AC74" s="846"/>
    </row>
    <row r="75" spans="1:29" ht="15">
      <c r="A75" s="760" t="s">
        <v>292</v>
      </c>
      <c r="B75" s="767">
        <v>350</v>
      </c>
      <c r="G75" s="760" t="s">
        <v>292</v>
      </c>
      <c r="H75" s="767">
        <f t="shared" si="12"/>
        <v>420</v>
      </c>
      <c r="M75" s="760" t="s">
        <v>292</v>
      </c>
      <c r="N75" s="767">
        <f t="shared" si="13"/>
        <v>495.6</v>
      </c>
      <c r="S75" s="760" t="s">
        <v>292</v>
      </c>
      <c r="T75" s="1114">
        <f t="shared" si="14"/>
        <v>584.808</v>
      </c>
      <c r="Y75" s="1209" t="s">
        <v>292</v>
      </c>
      <c r="Z75" s="1208">
        <f t="shared" si="15"/>
        <v>690.07344</v>
      </c>
      <c r="AA75" s="846"/>
      <c r="AB75" s="846"/>
      <c r="AC75" s="846"/>
    </row>
    <row r="76" spans="1:29" ht="15">
      <c r="A76" s="760" t="s">
        <v>293</v>
      </c>
      <c r="B76" s="767">
        <v>780</v>
      </c>
      <c r="G76" s="760" t="s">
        <v>293</v>
      </c>
      <c r="H76" s="767">
        <f t="shared" si="12"/>
        <v>936</v>
      </c>
      <c r="M76" s="760" t="s">
        <v>293</v>
      </c>
      <c r="N76" s="767">
        <f t="shared" si="13"/>
        <v>1104.48</v>
      </c>
      <c r="S76" s="760" t="s">
        <v>293</v>
      </c>
      <c r="T76" s="1114">
        <f t="shared" si="14"/>
        <v>1303.2864</v>
      </c>
      <c r="Y76" s="1209" t="s">
        <v>293</v>
      </c>
      <c r="Z76" s="1208">
        <f t="shared" si="15"/>
        <v>1537.8779519999998</v>
      </c>
      <c r="AA76" s="846"/>
      <c r="AB76" s="846"/>
      <c r="AC76" s="846"/>
    </row>
    <row r="77" spans="1:29" ht="15">
      <c r="A77" s="760" t="s">
        <v>294</v>
      </c>
      <c r="B77" s="767">
        <v>780</v>
      </c>
      <c r="G77" s="760" t="s">
        <v>294</v>
      </c>
      <c r="H77" s="767">
        <f t="shared" si="12"/>
        <v>936</v>
      </c>
      <c r="M77" s="760" t="s">
        <v>294</v>
      </c>
      <c r="N77" s="767">
        <f t="shared" si="13"/>
        <v>1104.48</v>
      </c>
      <c r="S77" s="760" t="s">
        <v>294</v>
      </c>
      <c r="T77" s="1114">
        <f t="shared" si="14"/>
        <v>1303.2864</v>
      </c>
      <c r="Y77" s="1209" t="s">
        <v>294</v>
      </c>
      <c r="Z77" s="1208">
        <f t="shared" si="15"/>
        <v>1537.8779519999998</v>
      </c>
      <c r="AA77" s="846"/>
      <c r="AB77" s="846"/>
      <c r="AC77" s="846"/>
    </row>
    <row r="78" spans="1:29" ht="15">
      <c r="A78" s="760" t="s">
        <v>295</v>
      </c>
      <c r="B78" s="767">
        <v>950</v>
      </c>
      <c r="G78" s="760" t="s">
        <v>295</v>
      </c>
      <c r="H78" s="767">
        <f t="shared" si="12"/>
        <v>1140</v>
      </c>
      <c r="M78" s="760" t="s">
        <v>295</v>
      </c>
      <c r="N78" s="767">
        <f t="shared" si="13"/>
        <v>1345.2</v>
      </c>
      <c r="S78" s="760" t="s">
        <v>295</v>
      </c>
      <c r="T78" s="1114">
        <f t="shared" si="14"/>
        <v>1587.336</v>
      </c>
      <c r="Y78" s="1209" t="s">
        <v>295</v>
      </c>
      <c r="Z78" s="1208">
        <f t="shared" si="15"/>
        <v>1873.05648</v>
      </c>
      <c r="AA78" s="846"/>
      <c r="AB78" s="846"/>
      <c r="AC78" s="846"/>
    </row>
    <row r="79" spans="1:29" ht="15">
      <c r="A79" s="760" t="s">
        <v>296</v>
      </c>
      <c r="B79" s="767">
        <v>510</v>
      </c>
      <c r="G79" s="760" t="s">
        <v>296</v>
      </c>
      <c r="H79" s="767">
        <f t="shared" si="12"/>
        <v>612</v>
      </c>
      <c r="M79" s="760" t="s">
        <v>296</v>
      </c>
      <c r="N79" s="767">
        <f t="shared" si="13"/>
        <v>722.16</v>
      </c>
      <c r="S79" s="760" t="s">
        <v>296</v>
      </c>
      <c r="T79" s="1114">
        <f t="shared" si="14"/>
        <v>852.1487999999999</v>
      </c>
      <c r="Y79" s="1209" t="s">
        <v>296</v>
      </c>
      <c r="Z79" s="1208">
        <f t="shared" si="15"/>
        <v>1005.535584</v>
      </c>
      <c r="AA79" s="846"/>
      <c r="AB79" s="846"/>
      <c r="AC79" s="846"/>
    </row>
    <row r="80" spans="1:29" ht="15">
      <c r="A80" s="760" t="s">
        <v>297</v>
      </c>
      <c r="B80" s="767">
        <v>1900</v>
      </c>
      <c r="G80" s="760" t="s">
        <v>297</v>
      </c>
      <c r="H80" s="767">
        <f t="shared" si="12"/>
        <v>2280</v>
      </c>
      <c r="M80" s="760" t="s">
        <v>297</v>
      </c>
      <c r="N80" s="767">
        <f t="shared" si="13"/>
        <v>2690.4</v>
      </c>
      <c r="S80" s="760" t="s">
        <v>297</v>
      </c>
      <c r="T80" s="1114">
        <f t="shared" si="14"/>
        <v>3174.672</v>
      </c>
      <c r="Y80" s="1209" t="s">
        <v>297</v>
      </c>
      <c r="Z80" s="1208">
        <f t="shared" si="15"/>
        <v>3746.11296</v>
      </c>
      <c r="AA80" s="846"/>
      <c r="AB80" s="846"/>
      <c r="AC80" s="846"/>
    </row>
    <row r="81" spans="1:29" ht="15">
      <c r="A81" s="760" t="s">
        <v>298</v>
      </c>
      <c r="B81" s="767">
        <v>1900</v>
      </c>
      <c r="G81" s="760" t="s">
        <v>298</v>
      </c>
      <c r="H81" s="767">
        <f t="shared" si="12"/>
        <v>2280</v>
      </c>
      <c r="M81" s="760" t="s">
        <v>298</v>
      </c>
      <c r="N81" s="767">
        <f t="shared" si="13"/>
        <v>2690.4</v>
      </c>
      <c r="S81" s="760" t="s">
        <v>298</v>
      </c>
      <c r="T81" s="1114">
        <f t="shared" si="14"/>
        <v>3174.672</v>
      </c>
      <c r="Y81" s="1209" t="s">
        <v>298</v>
      </c>
      <c r="Z81" s="1208">
        <f t="shared" si="15"/>
        <v>3746.11296</v>
      </c>
      <c r="AA81" s="846"/>
      <c r="AB81" s="846"/>
      <c r="AC81" s="846"/>
    </row>
    <row r="82" spans="1:29" ht="26.25">
      <c r="A82" s="760" t="s">
        <v>286</v>
      </c>
      <c r="B82" s="767"/>
      <c r="G82" s="760" t="s">
        <v>286</v>
      </c>
      <c r="H82" s="768"/>
      <c r="M82" s="760" t="s">
        <v>286</v>
      </c>
      <c r="N82" s="768"/>
      <c r="S82" s="760" t="s">
        <v>286</v>
      </c>
      <c r="T82" s="1115"/>
      <c r="Y82" s="1209" t="s">
        <v>286</v>
      </c>
      <c r="Z82" s="1210"/>
      <c r="AA82" s="846"/>
      <c r="AB82" s="846"/>
      <c r="AC82" s="846"/>
    </row>
    <row r="83" spans="1:29" ht="15">
      <c r="A83" s="763" t="s">
        <v>299</v>
      </c>
      <c r="B83" s="767"/>
      <c r="G83" s="763" t="s">
        <v>299</v>
      </c>
      <c r="H83" s="768"/>
      <c r="M83" s="764" t="s">
        <v>299</v>
      </c>
      <c r="N83" s="768"/>
      <c r="S83" s="764" t="s">
        <v>299</v>
      </c>
      <c r="T83" s="1115"/>
      <c r="Y83" s="1203" t="s">
        <v>299</v>
      </c>
      <c r="Z83" s="1210"/>
      <c r="AA83" s="846"/>
      <c r="AB83" s="846"/>
      <c r="AC83" s="846"/>
    </row>
    <row r="84" spans="1:29" ht="39">
      <c r="A84" s="760" t="s">
        <v>300</v>
      </c>
      <c r="B84" s="767"/>
      <c r="G84" s="760" t="s">
        <v>300</v>
      </c>
      <c r="H84" s="768"/>
      <c r="M84" s="760" t="s">
        <v>300</v>
      </c>
      <c r="N84" s="768"/>
      <c r="S84" s="760" t="s">
        <v>300</v>
      </c>
      <c r="T84" s="1115"/>
      <c r="Y84" s="1209" t="s">
        <v>300</v>
      </c>
      <c r="Z84" s="1210"/>
      <c r="AA84" s="846"/>
      <c r="AB84" s="846"/>
      <c r="AC84" s="846"/>
    </row>
    <row r="85" spans="1:29" ht="15">
      <c r="A85" s="760" t="s">
        <v>301</v>
      </c>
      <c r="B85" s="767">
        <v>700</v>
      </c>
      <c r="G85" s="760" t="s">
        <v>301</v>
      </c>
      <c r="H85" s="767">
        <f>B85*$F$1+B85</f>
        <v>840</v>
      </c>
      <c r="M85" s="766" t="s">
        <v>301</v>
      </c>
      <c r="N85" s="767">
        <f>H85*$L$1+H85</f>
        <v>991.2</v>
      </c>
      <c r="S85" s="766" t="s">
        <v>301</v>
      </c>
      <c r="T85" s="1114">
        <f>N85*$R$1+N85</f>
        <v>1169.616</v>
      </c>
      <c r="Y85" s="1205" t="s">
        <v>301</v>
      </c>
      <c r="Z85" s="1208">
        <f>T85*$R$1+T85</f>
        <v>1380.14688</v>
      </c>
      <c r="AA85" s="846"/>
      <c r="AB85" s="846"/>
      <c r="AC85" s="846"/>
    </row>
    <row r="86" spans="1:29" ht="39">
      <c r="A86" s="760" t="s">
        <v>302</v>
      </c>
      <c r="B86" s="767"/>
      <c r="G86" s="760" t="s">
        <v>302</v>
      </c>
      <c r="H86" s="768"/>
      <c r="M86" s="760" t="s">
        <v>302</v>
      </c>
      <c r="N86" s="768"/>
      <c r="S86" s="760" t="s">
        <v>302</v>
      </c>
      <c r="T86" s="1115"/>
      <c r="Y86" s="1209" t="s">
        <v>302</v>
      </c>
      <c r="Z86" s="1210"/>
      <c r="AA86" s="846"/>
      <c r="AB86" s="846"/>
      <c r="AC86" s="846"/>
    </row>
    <row r="87" spans="1:29" ht="15">
      <c r="A87" s="760" t="s">
        <v>303</v>
      </c>
      <c r="B87" s="767">
        <v>1400</v>
      </c>
      <c r="G87" s="760" t="s">
        <v>303</v>
      </c>
      <c r="H87" s="767">
        <f>B87*$F$1+B87</f>
        <v>1680</v>
      </c>
      <c r="M87" s="766" t="s">
        <v>303</v>
      </c>
      <c r="N87" s="767">
        <f>H87*$L$1+H87</f>
        <v>1982.4</v>
      </c>
      <c r="S87" s="766" t="s">
        <v>303</v>
      </c>
      <c r="T87" s="1114">
        <f>N87*$R$1+N87</f>
        <v>2339.232</v>
      </c>
      <c r="Y87" s="1205" t="s">
        <v>303</v>
      </c>
      <c r="Z87" s="1208">
        <f>T87*$R$1+T87</f>
        <v>2760.29376</v>
      </c>
      <c r="AA87" s="846"/>
      <c r="AB87" s="846"/>
      <c r="AC87" s="846"/>
    </row>
    <row r="88" spans="1:29" ht="26.25">
      <c r="A88" s="760" t="s">
        <v>304</v>
      </c>
      <c r="B88" s="767"/>
      <c r="G88" s="760" t="s">
        <v>304</v>
      </c>
      <c r="H88" s="768"/>
      <c r="M88" s="760" t="s">
        <v>304</v>
      </c>
      <c r="N88" s="768"/>
      <c r="S88" s="760" t="s">
        <v>304</v>
      </c>
      <c r="T88" s="1115"/>
      <c r="Y88" s="1209" t="s">
        <v>304</v>
      </c>
      <c r="Z88" s="1210"/>
      <c r="AA88" s="846"/>
      <c r="AB88" s="846"/>
      <c r="AC88" s="846"/>
    </row>
    <row r="89" spans="1:29" ht="15">
      <c r="A89" s="760" t="s">
        <v>305</v>
      </c>
      <c r="B89" s="767">
        <v>890</v>
      </c>
      <c r="G89" s="760" t="s">
        <v>305</v>
      </c>
      <c r="H89" s="767">
        <f>B89*$F$1+B89</f>
        <v>1068</v>
      </c>
      <c r="M89" s="766" t="s">
        <v>305</v>
      </c>
      <c r="N89" s="767">
        <f>H89*$L$1+H89</f>
        <v>1260.24</v>
      </c>
      <c r="S89" s="766" t="s">
        <v>305</v>
      </c>
      <c r="T89" s="1114">
        <f>N89*$R$1+N89</f>
        <v>1487.0832</v>
      </c>
      <c r="Y89" s="1205" t="s">
        <v>305</v>
      </c>
      <c r="Z89" s="1208">
        <f>T89*$R$1+T89</f>
        <v>1754.758176</v>
      </c>
      <c r="AA89" s="846"/>
      <c r="AB89" s="846"/>
      <c r="AC89" s="846"/>
    </row>
    <row r="90" spans="1:29" ht="39">
      <c r="A90" s="760" t="s">
        <v>306</v>
      </c>
      <c r="B90" s="767"/>
      <c r="G90" s="760" t="s">
        <v>306</v>
      </c>
      <c r="H90" s="768"/>
      <c r="M90" s="760" t="s">
        <v>306</v>
      </c>
      <c r="N90" s="768"/>
      <c r="S90" s="760" t="s">
        <v>306</v>
      </c>
      <c r="T90" s="1115"/>
      <c r="Y90" s="1209" t="s">
        <v>306</v>
      </c>
      <c r="Z90" s="1210"/>
      <c r="AA90" s="846"/>
      <c r="AB90" s="846"/>
      <c r="AC90" s="846"/>
    </row>
    <row r="91" spans="1:29" ht="15">
      <c r="A91" s="760" t="s">
        <v>307</v>
      </c>
      <c r="B91" s="767">
        <v>33250</v>
      </c>
      <c r="G91" s="760" t="s">
        <v>307</v>
      </c>
      <c r="H91" s="767">
        <f>B91*$F$1+B91</f>
        <v>39900</v>
      </c>
      <c r="M91" s="766" t="s">
        <v>307</v>
      </c>
      <c r="N91" s="767">
        <f>H91*$L$1+H91</f>
        <v>47082</v>
      </c>
      <c r="S91" s="766" t="s">
        <v>307</v>
      </c>
      <c r="T91" s="1114">
        <f>N91*$R$1+N91</f>
        <v>55556.76</v>
      </c>
      <c r="Y91" s="1205" t="s">
        <v>307</v>
      </c>
      <c r="Z91" s="1208">
        <f>T91*$R$1+T91</f>
        <v>65556.9768</v>
      </c>
      <c r="AA91" s="846"/>
      <c r="AB91" s="846"/>
      <c r="AC91" s="846"/>
    </row>
    <row r="92" spans="1:29" ht="26.25">
      <c r="A92" s="760" t="s">
        <v>308</v>
      </c>
      <c r="B92" s="767"/>
      <c r="G92" s="760" t="s">
        <v>308</v>
      </c>
      <c r="H92" s="768"/>
      <c r="M92" s="760" t="s">
        <v>308</v>
      </c>
      <c r="N92" s="768"/>
      <c r="S92" s="760" t="s">
        <v>308</v>
      </c>
      <c r="T92" s="1115"/>
      <c r="Y92" s="1209" t="s">
        <v>308</v>
      </c>
      <c r="Z92" s="1210"/>
      <c r="AA92" s="846"/>
      <c r="AB92" s="846"/>
      <c r="AC92" s="846"/>
    </row>
    <row r="93" spans="1:29" ht="15">
      <c r="A93" s="760" t="s">
        <v>309</v>
      </c>
      <c r="B93" s="767"/>
      <c r="G93" s="760" t="s">
        <v>309</v>
      </c>
      <c r="H93" s="768"/>
      <c r="M93" s="766" t="s">
        <v>309</v>
      </c>
      <c r="N93" s="768"/>
      <c r="S93" s="766" t="s">
        <v>309</v>
      </c>
      <c r="T93" s="1115"/>
      <c r="Y93" s="1205" t="s">
        <v>309</v>
      </c>
      <c r="Z93" s="1210"/>
      <c r="AA93" s="846"/>
      <c r="AB93" s="846"/>
      <c r="AC93" s="846"/>
    </row>
    <row r="94" spans="1:29" ht="26.25">
      <c r="A94" s="760" t="s">
        <v>310</v>
      </c>
      <c r="B94" s="767">
        <v>260</v>
      </c>
      <c r="G94" s="760" t="s">
        <v>310</v>
      </c>
      <c r="H94" s="767">
        <f>B94*$F$1+B94</f>
        <v>312</v>
      </c>
      <c r="M94" s="760" t="s">
        <v>310</v>
      </c>
      <c r="N94" s="767">
        <f>H94*$L$1+H94</f>
        <v>368.15999999999997</v>
      </c>
      <c r="S94" s="760" t="s">
        <v>310</v>
      </c>
      <c r="T94" s="1114">
        <f>N94*$R$1+N94</f>
        <v>434.42879999999997</v>
      </c>
      <c r="Y94" s="1209" t="s">
        <v>310</v>
      </c>
      <c r="Z94" s="1208">
        <f>T94*$R$1+T94</f>
        <v>512.625984</v>
      </c>
      <c r="AA94" s="846"/>
      <c r="AB94" s="846"/>
      <c r="AC94" s="846"/>
    </row>
    <row r="95" spans="1:29" ht="15">
      <c r="A95" s="760" t="s">
        <v>311</v>
      </c>
      <c r="B95" s="767"/>
      <c r="G95" s="760" t="s">
        <v>311</v>
      </c>
      <c r="H95" s="768"/>
      <c r="M95" s="766" t="s">
        <v>311</v>
      </c>
      <c r="N95" s="768"/>
      <c r="S95" s="766" t="s">
        <v>311</v>
      </c>
      <c r="T95" s="1115"/>
      <c r="Y95" s="1205" t="s">
        <v>311</v>
      </c>
      <c r="Z95" s="1210"/>
      <c r="AA95" s="846"/>
      <c r="AB95" s="846"/>
      <c r="AC95" s="846"/>
    </row>
    <row r="96" spans="1:29" ht="77.25">
      <c r="A96" s="773" t="s">
        <v>4195</v>
      </c>
      <c r="B96" s="767">
        <v>1500</v>
      </c>
      <c r="G96" s="773" t="s">
        <v>4195</v>
      </c>
      <c r="H96" s="767">
        <f>B96*$F$1+B96</f>
        <v>1800</v>
      </c>
      <c r="M96" s="773" t="s">
        <v>4195</v>
      </c>
      <c r="N96" s="767">
        <f>H96*$L$1+H96</f>
        <v>2124</v>
      </c>
      <c r="S96" s="773" t="s">
        <v>4195</v>
      </c>
      <c r="T96" s="1114">
        <f>N96*$R$1+N96</f>
        <v>2506.32</v>
      </c>
      <c r="Y96" s="1215" t="s">
        <v>4195</v>
      </c>
      <c r="Z96" s="1208">
        <f>T96*$R$1+T96</f>
        <v>2957.4576</v>
      </c>
      <c r="AA96" s="846"/>
      <c r="AB96" s="846"/>
      <c r="AC96" s="846"/>
    </row>
    <row r="97" spans="1:29" ht="77.25">
      <c r="A97" s="773" t="s">
        <v>4196</v>
      </c>
      <c r="B97" s="767">
        <v>590</v>
      </c>
      <c r="G97" s="773" t="s">
        <v>4196</v>
      </c>
      <c r="H97" s="767">
        <f>B97*$F$1+B97</f>
        <v>708</v>
      </c>
      <c r="M97" s="773" t="s">
        <v>4196</v>
      </c>
      <c r="N97" s="767">
        <f>H97*$L$1+H97</f>
        <v>835.44</v>
      </c>
      <c r="S97" s="773" t="s">
        <v>4196</v>
      </c>
      <c r="T97" s="1114">
        <f>N97*$R$1+N97</f>
        <v>985.8192</v>
      </c>
      <c r="Y97" s="1215" t="s">
        <v>4196</v>
      </c>
      <c r="Z97" s="1208">
        <f>T97*$R$1+T97</f>
        <v>1163.266656</v>
      </c>
      <c r="AA97" s="846"/>
      <c r="AB97" s="846"/>
      <c r="AC97" s="846"/>
    </row>
    <row r="98" spans="1:29" ht="39">
      <c r="A98" s="773" t="s">
        <v>4197</v>
      </c>
      <c r="B98" s="767">
        <v>516</v>
      </c>
      <c r="G98" s="773" t="s">
        <v>4197</v>
      </c>
      <c r="H98" s="767">
        <f>B98*$F$1+B98</f>
        <v>619.2</v>
      </c>
      <c r="M98" s="773" t="s">
        <v>4197</v>
      </c>
      <c r="N98" s="767">
        <f>H98*$L$1+H98</f>
        <v>730.6560000000001</v>
      </c>
      <c r="S98" s="773" t="s">
        <v>4197</v>
      </c>
      <c r="T98" s="1114">
        <f>N98*$R$1+N98</f>
        <v>862.17408</v>
      </c>
      <c r="Y98" s="1215" t="s">
        <v>4197</v>
      </c>
      <c r="Z98" s="1208">
        <f>T98*$R$1+T98</f>
        <v>1017.3654144</v>
      </c>
      <c r="AA98" s="846"/>
      <c r="AB98" s="846"/>
      <c r="AC98" s="846"/>
    </row>
    <row r="99" spans="1:29" ht="77.25">
      <c r="A99" s="773" t="s">
        <v>4198</v>
      </c>
      <c r="B99" s="767"/>
      <c r="G99" s="773" t="s">
        <v>4198</v>
      </c>
      <c r="H99" s="768"/>
      <c r="M99" s="773" t="s">
        <v>4198</v>
      </c>
      <c r="N99" s="768"/>
      <c r="S99" s="773" t="s">
        <v>4198</v>
      </c>
      <c r="T99" s="1115"/>
      <c r="Y99" s="1215" t="s">
        <v>4198</v>
      </c>
      <c r="Z99" s="1210"/>
      <c r="AA99" s="846"/>
      <c r="AB99" s="846"/>
      <c r="AC99" s="846"/>
    </row>
    <row r="100" spans="1:29" ht="39">
      <c r="A100" s="773" t="s">
        <v>4199</v>
      </c>
      <c r="B100" s="767">
        <v>270</v>
      </c>
      <c r="G100" s="773" t="s">
        <v>4199</v>
      </c>
      <c r="H100" s="767">
        <f>B100*$F$1+B100</f>
        <v>324</v>
      </c>
      <c r="M100" s="773" t="s">
        <v>4199</v>
      </c>
      <c r="N100" s="767">
        <f>H100*$L$1+H100</f>
        <v>382.32</v>
      </c>
      <c r="S100" s="773" t="s">
        <v>4199</v>
      </c>
      <c r="T100" s="1114">
        <f>N100*$R$1+N100</f>
        <v>451.1376</v>
      </c>
      <c r="Y100" s="1215" t="s">
        <v>4199</v>
      </c>
      <c r="Z100" s="1208">
        <f>T100*$R$1+T100</f>
        <v>532.3423680000001</v>
      </c>
      <c r="AA100" s="846"/>
      <c r="AB100" s="846"/>
      <c r="AC100" s="846"/>
    </row>
    <row r="101" spans="1:29" ht="15">
      <c r="A101" s="760"/>
      <c r="B101" s="767"/>
      <c r="G101" s="760"/>
      <c r="H101" s="768"/>
      <c r="M101" s="760"/>
      <c r="N101" s="768"/>
      <c r="S101" s="760"/>
      <c r="T101" s="1115"/>
      <c r="Y101" s="1209"/>
      <c r="Z101" s="1210"/>
      <c r="AA101" s="846"/>
      <c r="AB101" s="846"/>
      <c r="AC101" s="846"/>
    </row>
    <row r="102" spans="1:29" ht="15">
      <c r="A102" s="763" t="s">
        <v>1833</v>
      </c>
      <c r="B102" s="767"/>
      <c r="G102" s="763" t="s">
        <v>1833</v>
      </c>
      <c r="H102" s="768"/>
      <c r="M102" s="764" t="s">
        <v>1833</v>
      </c>
      <c r="N102" s="768"/>
      <c r="S102" s="764" t="s">
        <v>1833</v>
      </c>
      <c r="T102" s="1115"/>
      <c r="Y102" s="1203" t="s">
        <v>1833</v>
      </c>
      <c r="Z102" s="1210"/>
      <c r="AA102" s="846"/>
      <c r="AB102" s="846"/>
      <c r="AC102" s="846"/>
    </row>
    <row r="103" spans="1:29" ht="15">
      <c r="A103" s="760" t="s">
        <v>1834</v>
      </c>
      <c r="B103" s="767">
        <v>4032</v>
      </c>
      <c r="G103" s="760" t="s">
        <v>1834</v>
      </c>
      <c r="H103" s="767">
        <f>B103*$F$1+B103</f>
        <v>4838.4</v>
      </c>
      <c r="M103" s="760" t="s">
        <v>1834</v>
      </c>
      <c r="N103" s="767">
        <f>H103*$L$1+H103</f>
        <v>5709.312</v>
      </c>
      <c r="S103" s="760" t="s">
        <v>1834</v>
      </c>
      <c r="T103" s="1114">
        <f>N103*$R$1+N103</f>
        <v>6736.98816</v>
      </c>
      <c r="Y103" s="1209" t="s">
        <v>1834</v>
      </c>
      <c r="Z103" s="1208">
        <f>T103*$R$1+T103</f>
        <v>7949.6460288</v>
      </c>
      <c r="AA103" s="846"/>
      <c r="AB103" s="846"/>
      <c r="AC103" s="846"/>
    </row>
    <row r="104" spans="1:29" ht="15">
      <c r="A104" s="760" t="s">
        <v>1835</v>
      </c>
      <c r="B104" s="767">
        <v>3654</v>
      </c>
      <c r="G104" s="760" t="s">
        <v>1835</v>
      </c>
      <c r="H104" s="767">
        <f>B104*$F$1+B104</f>
        <v>4384.8</v>
      </c>
      <c r="M104" s="760" t="s">
        <v>1835</v>
      </c>
      <c r="N104" s="767">
        <f>H104*$L$1+H104</f>
        <v>5174.064</v>
      </c>
      <c r="S104" s="760" t="s">
        <v>1835</v>
      </c>
      <c r="T104" s="1114">
        <f>N104*$R$1+N104</f>
        <v>6105.39552</v>
      </c>
      <c r="Y104" s="1209" t="s">
        <v>1835</v>
      </c>
      <c r="Z104" s="1208">
        <f>T104*$R$1+T104</f>
        <v>7204.3667136</v>
      </c>
      <c r="AA104" s="846"/>
      <c r="AB104" s="846"/>
      <c r="AC104" s="846"/>
    </row>
    <row r="105" spans="1:29" ht="15">
      <c r="A105" s="760" t="s">
        <v>1836</v>
      </c>
      <c r="B105" s="767">
        <v>3528</v>
      </c>
      <c r="G105" s="760" t="s">
        <v>1836</v>
      </c>
      <c r="H105" s="767">
        <f>B105*$F$1+B105</f>
        <v>4233.6</v>
      </c>
      <c r="M105" s="760" t="s">
        <v>1836</v>
      </c>
      <c r="N105" s="767">
        <f>H105*$L$1+H105</f>
        <v>4995.648</v>
      </c>
      <c r="S105" s="760" t="s">
        <v>1836</v>
      </c>
      <c r="T105" s="1114">
        <f>N105*$R$1+N105</f>
        <v>5894.86464</v>
      </c>
      <c r="Y105" s="1209" t="s">
        <v>1836</v>
      </c>
      <c r="Z105" s="1208">
        <f>T105*$R$1+T105</f>
        <v>6955.9402752</v>
      </c>
      <c r="AA105" s="846"/>
      <c r="AB105" s="846"/>
      <c r="AC105" s="846"/>
    </row>
    <row r="106" spans="1:29" ht="15">
      <c r="A106" s="760" t="s">
        <v>1837</v>
      </c>
      <c r="B106" s="767">
        <v>2394</v>
      </c>
      <c r="G106" s="760" t="s">
        <v>1837</v>
      </c>
      <c r="H106" s="767">
        <f>B106*$F$1+B106</f>
        <v>2872.8</v>
      </c>
      <c r="M106" s="760" t="s">
        <v>1837</v>
      </c>
      <c r="N106" s="767">
        <f>H106*$L$1+H106</f>
        <v>3389.9040000000005</v>
      </c>
      <c r="S106" s="760" t="s">
        <v>1837</v>
      </c>
      <c r="T106" s="1114">
        <f>N106*$R$1+N106</f>
        <v>4000.0867200000002</v>
      </c>
      <c r="Y106" s="1209" t="s">
        <v>1837</v>
      </c>
      <c r="Z106" s="1208">
        <f>T106*$R$1+T106</f>
        <v>4720.1023296</v>
      </c>
      <c r="AA106" s="846"/>
      <c r="AB106" s="846"/>
      <c r="AC106" s="846"/>
    </row>
    <row r="107" spans="1:29" ht="26.25">
      <c r="A107" s="760" t="s">
        <v>1838</v>
      </c>
      <c r="B107" s="767"/>
      <c r="G107" s="760" t="s">
        <v>1838</v>
      </c>
      <c r="H107" s="768"/>
      <c r="M107" s="760" t="s">
        <v>1838</v>
      </c>
      <c r="N107" s="768"/>
      <c r="S107" s="760" t="s">
        <v>1838</v>
      </c>
      <c r="T107" s="1115"/>
      <c r="Y107" s="1209" t="s">
        <v>1838</v>
      </c>
      <c r="Z107" s="1210"/>
      <c r="AA107" s="846"/>
      <c r="AB107" s="846"/>
      <c r="AC107" s="846"/>
    </row>
    <row r="108" spans="1:29" ht="39">
      <c r="A108" s="760" t="s">
        <v>1839</v>
      </c>
      <c r="B108" s="767"/>
      <c r="G108" s="760" t="s">
        <v>1839</v>
      </c>
      <c r="H108" s="768"/>
      <c r="M108" s="760" t="s">
        <v>1839</v>
      </c>
      <c r="N108" s="768"/>
      <c r="S108" s="760" t="s">
        <v>1839</v>
      </c>
      <c r="T108" s="1115"/>
      <c r="Y108" s="1209" t="s">
        <v>1839</v>
      </c>
      <c r="Z108" s="1210"/>
      <c r="AA108" s="846"/>
      <c r="AB108" s="846"/>
      <c r="AC108" s="846"/>
    </row>
    <row r="109" spans="1:29" ht="39">
      <c r="A109" s="760" t="s">
        <v>1840</v>
      </c>
      <c r="B109" s="767"/>
      <c r="G109" s="760" t="s">
        <v>1840</v>
      </c>
      <c r="H109" s="768"/>
      <c r="M109" s="760" t="s">
        <v>1840</v>
      </c>
      <c r="N109" s="768"/>
      <c r="S109" s="760" t="s">
        <v>1840</v>
      </c>
      <c r="T109" s="1115"/>
      <c r="Y109" s="1209" t="s">
        <v>1840</v>
      </c>
      <c r="Z109" s="1210"/>
      <c r="AA109" s="846"/>
      <c r="AB109" s="846"/>
      <c r="AC109" s="846"/>
    </row>
    <row r="110" spans="1:29" ht="39">
      <c r="A110" s="760" t="s">
        <v>1841</v>
      </c>
      <c r="B110" s="767"/>
      <c r="G110" s="760" t="s">
        <v>1841</v>
      </c>
      <c r="H110" s="768"/>
      <c r="M110" s="760" t="s">
        <v>1841</v>
      </c>
      <c r="N110" s="768"/>
      <c r="S110" s="760" t="s">
        <v>1841</v>
      </c>
      <c r="T110" s="1115"/>
      <c r="Y110" s="1209" t="s">
        <v>1841</v>
      </c>
      <c r="Z110" s="1210"/>
      <c r="AA110" s="846"/>
      <c r="AB110" s="846"/>
      <c r="AC110" s="846"/>
    </row>
    <row r="111" spans="1:29" ht="39">
      <c r="A111" s="760" t="s">
        <v>1842</v>
      </c>
      <c r="B111" s="767"/>
      <c r="G111" s="760" t="s">
        <v>1842</v>
      </c>
      <c r="H111" s="768"/>
      <c r="M111" s="760" t="s">
        <v>1842</v>
      </c>
      <c r="N111" s="768"/>
      <c r="S111" s="760" t="s">
        <v>1842</v>
      </c>
      <c r="T111" s="1115"/>
      <c r="Y111" s="1209" t="s">
        <v>1842</v>
      </c>
      <c r="Z111" s="1210"/>
      <c r="AA111" s="846"/>
      <c r="AB111" s="846"/>
      <c r="AC111" s="846"/>
    </row>
    <row r="112" spans="1:29" ht="26.25">
      <c r="A112" s="760" t="s">
        <v>1843</v>
      </c>
      <c r="B112" s="767"/>
      <c r="G112" s="760" t="s">
        <v>1843</v>
      </c>
      <c r="H112" s="768"/>
      <c r="M112" s="760" t="s">
        <v>1843</v>
      </c>
      <c r="N112" s="768"/>
      <c r="S112" s="760" t="s">
        <v>1843</v>
      </c>
      <c r="T112" s="1115"/>
      <c r="Y112" s="1209" t="s">
        <v>1843</v>
      </c>
      <c r="Z112" s="1210"/>
      <c r="AA112" s="846"/>
      <c r="AB112" s="846"/>
      <c r="AC112" s="846"/>
    </row>
    <row r="113" spans="1:29" ht="39">
      <c r="A113" s="763" t="s">
        <v>4200</v>
      </c>
      <c r="B113" s="767"/>
      <c r="G113" s="763" t="s">
        <v>4200</v>
      </c>
      <c r="H113" s="768"/>
      <c r="M113" s="763" t="s">
        <v>4200</v>
      </c>
      <c r="N113" s="768"/>
      <c r="S113" s="763" t="s">
        <v>4200</v>
      </c>
      <c r="T113" s="1115"/>
      <c r="Y113" s="1207" t="s">
        <v>4200</v>
      </c>
      <c r="Z113" s="1210"/>
      <c r="AA113" s="846"/>
      <c r="AB113" s="846"/>
      <c r="AC113" s="846"/>
    </row>
    <row r="114" spans="1:29" ht="39">
      <c r="A114" s="760" t="s">
        <v>1844</v>
      </c>
      <c r="B114" s="767"/>
      <c r="G114" s="760" t="s">
        <v>1844</v>
      </c>
      <c r="H114" s="768"/>
      <c r="M114" s="760" t="s">
        <v>1844</v>
      </c>
      <c r="N114" s="768"/>
      <c r="S114" s="760" t="s">
        <v>1844</v>
      </c>
      <c r="T114" s="1115"/>
      <c r="Y114" s="1209" t="s">
        <v>1844</v>
      </c>
      <c r="Z114" s="1210"/>
      <c r="AA114" s="846"/>
      <c r="AB114" s="846"/>
      <c r="AC114" s="846"/>
    </row>
    <row r="115" spans="1:29" ht="39">
      <c r="A115" s="760" t="s">
        <v>1845</v>
      </c>
      <c r="B115" s="767"/>
      <c r="G115" s="760" t="s">
        <v>1845</v>
      </c>
      <c r="H115" s="768"/>
      <c r="M115" s="760" t="s">
        <v>1845</v>
      </c>
      <c r="N115" s="768"/>
      <c r="S115" s="760" t="s">
        <v>1845</v>
      </c>
      <c r="T115" s="1115"/>
      <c r="Y115" s="1209" t="s">
        <v>1845</v>
      </c>
      <c r="Z115" s="1210"/>
      <c r="AA115" s="846"/>
      <c r="AB115" s="846"/>
      <c r="AC115" s="846"/>
    </row>
    <row r="116" spans="1:29" ht="26.25">
      <c r="A116" s="760" t="s">
        <v>1846</v>
      </c>
      <c r="B116" s="767"/>
      <c r="G116" s="760" t="s">
        <v>1846</v>
      </c>
      <c r="H116" s="768"/>
      <c r="M116" s="760" t="s">
        <v>1846</v>
      </c>
      <c r="N116" s="768"/>
      <c r="S116" s="760" t="s">
        <v>1846</v>
      </c>
      <c r="T116" s="1115"/>
      <c r="Y116" s="1209" t="s">
        <v>1846</v>
      </c>
      <c r="Z116" s="1210"/>
      <c r="AA116" s="846"/>
      <c r="AB116" s="846"/>
      <c r="AC116" s="846"/>
    </row>
    <row r="117" spans="1:29" ht="15">
      <c r="A117" s="760"/>
      <c r="B117" s="767"/>
      <c r="G117" s="760"/>
      <c r="H117" s="768"/>
      <c r="M117" s="760"/>
      <c r="N117" s="768"/>
      <c r="S117" s="760"/>
      <c r="T117" s="1115"/>
      <c r="Y117" s="1209"/>
      <c r="Z117" s="1210"/>
      <c r="AA117" s="846"/>
      <c r="AB117" s="846"/>
      <c r="AC117" s="846"/>
    </row>
    <row r="118" spans="1:29" ht="26.25">
      <c r="A118" s="763" t="s">
        <v>1847</v>
      </c>
      <c r="B118" s="767"/>
      <c r="G118" s="763" t="s">
        <v>1847</v>
      </c>
      <c r="H118" s="768"/>
      <c r="M118" s="764" t="s">
        <v>1847</v>
      </c>
      <c r="N118" s="768"/>
      <c r="S118" s="764" t="s">
        <v>1847</v>
      </c>
      <c r="T118" s="1115"/>
      <c r="Y118" s="1203" t="s">
        <v>1847</v>
      </c>
      <c r="Z118" s="1210"/>
      <c r="AA118" s="846"/>
      <c r="AB118" s="846"/>
      <c r="AC118" s="846"/>
    </row>
    <row r="119" spans="1:29" ht="15">
      <c r="A119" s="763" t="s">
        <v>1848</v>
      </c>
      <c r="B119" s="767"/>
      <c r="G119" s="763" t="s">
        <v>1848</v>
      </c>
      <c r="H119" s="768"/>
      <c r="M119" s="763" t="s">
        <v>1848</v>
      </c>
      <c r="N119" s="768"/>
      <c r="S119" s="763" t="s">
        <v>1848</v>
      </c>
      <c r="T119" s="1115"/>
      <c r="Y119" s="1207" t="s">
        <v>1848</v>
      </c>
      <c r="Z119" s="1210"/>
      <c r="AA119" s="846"/>
      <c r="AB119" s="846"/>
      <c r="AC119" s="846"/>
    </row>
    <row r="120" spans="1:29" ht="26.25">
      <c r="A120" s="760" t="s">
        <v>1849</v>
      </c>
      <c r="B120" s="767">
        <v>6600</v>
      </c>
      <c r="G120" s="760" t="s">
        <v>1849</v>
      </c>
      <c r="H120" s="767">
        <f>B120*$F$1+B120</f>
        <v>7920</v>
      </c>
      <c r="M120" s="760" t="s">
        <v>1849</v>
      </c>
      <c r="N120" s="767">
        <f>H120*$L$1+H120</f>
        <v>9345.6</v>
      </c>
      <c r="S120" s="760" t="s">
        <v>1849</v>
      </c>
      <c r="T120" s="1114">
        <f>N120*$R$1+N120</f>
        <v>11027.808</v>
      </c>
      <c r="Y120" s="1209" t="s">
        <v>1849</v>
      </c>
      <c r="Z120" s="1208">
        <f>T120*$R$1+T120</f>
        <v>13012.813440000002</v>
      </c>
      <c r="AA120" s="846"/>
      <c r="AB120" s="846"/>
      <c r="AC120" s="846"/>
    </row>
    <row r="121" spans="1:29" ht="26.25">
      <c r="A121" s="760" t="s">
        <v>1850</v>
      </c>
      <c r="B121" s="767"/>
      <c r="G121" s="760" t="s">
        <v>1850</v>
      </c>
      <c r="H121" s="768"/>
      <c r="M121" s="760" t="s">
        <v>1850</v>
      </c>
      <c r="N121" s="768"/>
      <c r="S121" s="760" t="s">
        <v>1850</v>
      </c>
      <c r="T121" s="1115"/>
      <c r="Y121" s="1209" t="s">
        <v>1850</v>
      </c>
      <c r="Z121" s="1210"/>
      <c r="AA121" s="846"/>
      <c r="AB121" s="846"/>
      <c r="AC121" s="846"/>
    </row>
    <row r="122" spans="1:29" ht="15">
      <c r="A122" s="760" t="s">
        <v>1851</v>
      </c>
      <c r="B122" s="767"/>
      <c r="G122" s="760" t="s">
        <v>1851</v>
      </c>
      <c r="H122" s="768"/>
      <c r="M122" s="760" t="s">
        <v>1851</v>
      </c>
      <c r="N122" s="768"/>
      <c r="S122" s="760" t="s">
        <v>1851</v>
      </c>
      <c r="T122" s="1115"/>
      <c r="Y122" s="1209" t="s">
        <v>1851</v>
      </c>
      <c r="Z122" s="1210"/>
      <c r="AA122" s="846"/>
      <c r="AB122" s="846"/>
      <c r="AC122" s="846"/>
    </row>
    <row r="123" spans="1:29" ht="15">
      <c r="A123" s="760" t="s">
        <v>1852</v>
      </c>
      <c r="B123" s="767"/>
      <c r="G123" s="760" t="s">
        <v>1852</v>
      </c>
      <c r="H123" s="768"/>
      <c r="M123" s="760" t="s">
        <v>1852</v>
      </c>
      <c r="N123" s="768"/>
      <c r="S123" s="760" t="s">
        <v>1852</v>
      </c>
      <c r="T123" s="1115"/>
      <c r="Y123" s="1209" t="s">
        <v>1852</v>
      </c>
      <c r="Z123" s="1210"/>
      <c r="AA123" s="846"/>
      <c r="AB123" s="846"/>
      <c r="AC123" s="846"/>
    </row>
    <row r="124" spans="1:29" ht="15">
      <c r="A124" s="760" t="s">
        <v>1853</v>
      </c>
      <c r="B124" s="767"/>
      <c r="G124" s="760" t="s">
        <v>1853</v>
      </c>
      <c r="H124" s="768"/>
      <c r="M124" s="760" t="s">
        <v>1853</v>
      </c>
      <c r="N124" s="768"/>
      <c r="S124" s="760" t="s">
        <v>1853</v>
      </c>
      <c r="T124" s="1115"/>
      <c r="Y124" s="1209" t="s">
        <v>1853</v>
      </c>
      <c r="Z124" s="1210"/>
      <c r="AA124" s="846"/>
      <c r="AB124" s="846"/>
      <c r="AC124" s="846"/>
    </row>
    <row r="125" spans="1:29" ht="15">
      <c r="A125" s="763" t="s">
        <v>2992</v>
      </c>
      <c r="B125" s="767"/>
      <c r="G125" s="763" t="s">
        <v>2992</v>
      </c>
      <c r="H125" s="768"/>
      <c r="M125" s="763" t="s">
        <v>2992</v>
      </c>
      <c r="N125" s="768"/>
      <c r="S125" s="763" t="s">
        <v>2992</v>
      </c>
      <c r="T125" s="1115"/>
      <c r="Y125" s="1207" t="s">
        <v>2992</v>
      </c>
      <c r="Z125" s="1210"/>
      <c r="AA125" s="846"/>
      <c r="AB125" s="846"/>
      <c r="AC125" s="846"/>
    </row>
    <row r="126" spans="1:29" ht="26.25">
      <c r="A126" s="760" t="s">
        <v>1854</v>
      </c>
      <c r="B126" s="767"/>
      <c r="G126" s="760" t="s">
        <v>1854</v>
      </c>
      <c r="H126" s="768"/>
      <c r="M126" s="760" t="s">
        <v>1854</v>
      </c>
      <c r="N126" s="768"/>
      <c r="S126" s="760" t="s">
        <v>1854</v>
      </c>
      <c r="T126" s="1115"/>
      <c r="Y126" s="1209" t="s">
        <v>1854</v>
      </c>
      <c r="Z126" s="1210"/>
      <c r="AA126" s="846"/>
      <c r="AB126" s="846"/>
      <c r="AC126" s="846"/>
    </row>
    <row r="127" spans="1:29" ht="15">
      <c r="A127" s="760" t="s">
        <v>1855</v>
      </c>
      <c r="B127" s="767"/>
      <c r="G127" s="760" t="s">
        <v>1855</v>
      </c>
      <c r="H127" s="768"/>
      <c r="M127" s="760" t="s">
        <v>1855</v>
      </c>
      <c r="N127" s="768"/>
      <c r="S127" s="760" t="s">
        <v>1855</v>
      </c>
      <c r="T127" s="1115"/>
      <c r="Y127" s="1209" t="s">
        <v>1855</v>
      </c>
      <c r="Z127" s="1210"/>
      <c r="AA127" s="846"/>
      <c r="AB127" s="846"/>
      <c r="AC127" s="846"/>
    </row>
    <row r="128" spans="1:29" ht="26.25">
      <c r="A128" s="770" t="s">
        <v>1856</v>
      </c>
      <c r="B128" s="767"/>
      <c r="G128" s="770" t="s">
        <v>99</v>
      </c>
      <c r="H128" s="768"/>
      <c r="M128" s="771" t="s">
        <v>3010</v>
      </c>
      <c r="N128" s="767">
        <v>1323.96</v>
      </c>
      <c r="S128" s="771" t="s">
        <v>3010</v>
      </c>
      <c r="T128" s="1114">
        <f>N128*$R$1+N128</f>
        <v>1562.2728</v>
      </c>
      <c r="Y128" s="1213" t="s">
        <v>3010</v>
      </c>
      <c r="Z128" s="1208">
        <f>T128*$R$1+T128</f>
        <v>1843.481904</v>
      </c>
      <c r="AA128" s="846"/>
      <c r="AB128" s="846"/>
      <c r="AC128" s="846"/>
    </row>
    <row r="129" spans="1:29" ht="26.25">
      <c r="A129" s="763" t="s">
        <v>1857</v>
      </c>
      <c r="B129" s="767"/>
      <c r="G129" s="763" t="s">
        <v>1857</v>
      </c>
      <c r="H129" s="768"/>
      <c r="M129" s="764" t="s">
        <v>1857</v>
      </c>
      <c r="N129" s="768"/>
      <c r="S129" s="764" t="s">
        <v>1857</v>
      </c>
      <c r="T129" s="1115"/>
      <c r="Y129" s="1203" t="s">
        <v>1857</v>
      </c>
      <c r="Z129" s="1210"/>
      <c r="AA129" s="846"/>
      <c r="AB129" s="846"/>
      <c r="AC129" s="846"/>
    </row>
    <row r="130" spans="1:29" ht="15">
      <c r="A130" s="763" t="s">
        <v>1858</v>
      </c>
      <c r="B130" s="767">
        <v>12900</v>
      </c>
      <c r="G130" s="763" t="s">
        <v>1858</v>
      </c>
      <c r="H130" s="767">
        <f>B130*$F$1+B130</f>
        <v>15480</v>
      </c>
      <c r="M130" s="764" t="s">
        <v>1858</v>
      </c>
      <c r="N130" s="767">
        <f>H130*$L$1+H130</f>
        <v>18266.4</v>
      </c>
      <c r="S130" s="764" t="s">
        <v>1858</v>
      </c>
      <c r="T130" s="1114">
        <f>N130*$R$1+N130</f>
        <v>21554.352000000003</v>
      </c>
      <c r="Y130" s="1203" t="s">
        <v>1858</v>
      </c>
      <c r="Z130" s="1208">
        <f>T130*$R$1+T130</f>
        <v>25434.135360000004</v>
      </c>
      <c r="AA130" s="846"/>
      <c r="AB130" s="846"/>
      <c r="AC130" s="846"/>
    </row>
    <row r="131" spans="1:29" ht="15">
      <c r="A131" s="760" t="s">
        <v>1859</v>
      </c>
      <c r="B131" s="767"/>
      <c r="G131" s="760" t="s">
        <v>1859</v>
      </c>
      <c r="H131" s="768"/>
      <c r="M131" s="760" t="s">
        <v>1859</v>
      </c>
      <c r="N131" s="768"/>
      <c r="S131" s="760" t="s">
        <v>1859</v>
      </c>
      <c r="T131" s="1115"/>
      <c r="Y131" s="1209" t="s">
        <v>1859</v>
      </c>
      <c r="Z131" s="1210"/>
      <c r="AA131" s="846"/>
      <c r="AB131" s="846"/>
      <c r="AC131" s="846"/>
    </row>
    <row r="132" spans="1:29" ht="15">
      <c r="A132" s="760" t="s">
        <v>1860</v>
      </c>
      <c r="B132" s="767"/>
      <c r="G132" s="760" t="s">
        <v>1860</v>
      </c>
      <c r="H132" s="768"/>
      <c r="M132" s="760" t="s">
        <v>1860</v>
      </c>
      <c r="N132" s="768"/>
      <c r="S132" s="760" t="s">
        <v>1860</v>
      </c>
      <c r="T132" s="1115"/>
      <c r="Y132" s="1209" t="s">
        <v>1860</v>
      </c>
      <c r="Z132" s="1210"/>
      <c r="AA132" s="846"/>
      <c r="AB132" s="846"/>
      <c r="AC132" s="846"/>
    </row>
    <row r="133" spans="1:29" ht="15">
      <c r="A133" s="763" t="s">
        <v>1848</v>
      </c>
      <c r="B133" s="767"/>
      <c r="G133" s="763" t="s">
        <v>1848</v>
      </c>
      <c r="H133" s="768"/>
      <c r="M133" s="763" t="s">
        <v>1848</v>
      </c>
      <c r="N133" s="768"/>
      <c r="S133" s="763" t="s">
        <v>1848</v>
      </c>
      <c r="T133" s="1115"/>
      <c r="Y133" s="1207" t="s">
        <v>1848</v>
      </c>
      <c r="Z133" s="1210"/>
      <c r="AA133" s="846"/>
      <c r="AB133" s="846"/>
      <c r="AC133" s="846"/>
    </row>
    <row r="134" spans="1:29" ht="26.25">
      <c r="A134" s="760" t="s">
        <v>1849</v>
      </c>
      <c r="B134" s="767"/>
      <c r="G134" s="760" t="s">
        <v>1849</v>
      </c>
      <c r="H134" s="768"/>
      <c r="M134" s="760" t="s">
        <v>1849</v>
      </c>
      <c r="N134" s="768"/>
      <c r="S134" s="760" t="s">
        <v>1849</v>
      </c>
      <c r="T134" s="1115"/>
      <c r="Y134" s="1209" t="s">
        <v>1849</v>
      </c>
      <c r="Z134" s="1210"/>
      <c r="AA134" s="846"/>
      <c r="AB134" s="846"/>
      <c r="AC134" s="846"/>
    </row>
    <row r="135" spans="1:29" ht="26.25">
      <c r="A135" s="760" t="s">
        <v>1850</v>
      </c>
      <c r="B135" s="767"/>
      <c r="G135" s="760" t="s">
        <v>1850</v>
      </c>
      <c r="H135" s="768"/>
      <c r="M135" s="760" t="s">
        <v>1850</v>
      </c>
      <c r="N135" s="768"/>
      <c r="S135" s="760" t="s">
        <v>1850</v>
      </c>
      <c r="T135" s="1115"/>
      <c r="Y135" s="1209" t="s">
        <v>1850</v>
      </c>
      <c r="Z135" s="1210"/>
      <c r="AA135" s="846"/>
      <c r="AB135" s="846"/>
      <c r="AC135" s="846"/>
    </row>
    <row r="136" spans="1:29" ht="26.25">
      <c r="A136" s="760" t="s">
        <v>1861</v>
      </c>
      <c r="B136" s="767"/>
      <c r="G136" s="760" t="s">
        <v>1861</v>
      </c>
      <c r="H136" s="768"/>
      <c r="M136" s="760" t="s">
        <v>1861</v>
      </c>
      <c r="N136" s="768"/>
      <c r="S136" s="760" t="s">
        <v>1861</v>
      </c>
      <c r="T136" s="1115"/>
      <c r="Y136" s="1209" t="s">
        <v>1861</v>
      </c>
      <c r="Z136" s="1210"/>
      <c r="AA136" s="846"/>
      <c r="AB136" s="846"/>
      <c r="AC136" s="846"/>
    </row>
    <row r="137" spans="1:29" ht="15">
      <c r="A137" s="763" t="s">
        <v>2992</v>
      </c>
      <c r="B137" s="767"/>
      <c r="G137" s="763" t="s">
        <v>2992</v>
      </c>
      <c r="H137" s="768"/>
      <c r="M137" s="763" t="s">
        <v>2992</v>
      </c>
      <c r="N137" s="768"/>
      <c r="S137" s="763" t="s">
        <v>2992</v>
      </c>
      <c r="T137" s="1115"/>
      <c r="Y137" s="1207" t="s">
        <v>2992</v>
      </c>
      <c r="Z137" s="1210"/>
      <c r="AA137" s="846"/>
      <c r="AB137" s="846"/>
      <c r="AC137" s="846"/>
    </row>
    <row r="138" spans="1:29" ht="26.25">
      <c r="A138" s="760" t="s">
        <v>1862</v>
      </c>
      <c r="B138" s="767"/>
      <c r="G138" s="760" t="s">
        <v>1862</v>
      </c>
      <c r="H138" s="768"/>
      <c r="M138" s="760" t="s">
        <v>1862</v>
      </c>
      <c r="N138" s="768"/>
      <c r="S138" s="760" t="s">
        <v>1862</v>
      </c>
      <c r="T138" s="1115"/>
      <c r="Y138" s="1209" t="s">
        <v>1862</v>
      </c>
      <c r="Z138" s="1210"/>
      <c r="AA138" s="846"/>
      <c r="AB138" s="846"/>
      <c r="AC138" s="846"/>
    </row>
    <row r="139" spans="1:29" ht="26.25">
      <c r="A139" s="760" t="s">
        <v>1863</v>
      </c>
      <c r="B139" s="767"/>
      <c r="G139" s="760" t="s">
        <v>1863</v>
      </c>
      <c r="H139" s="768"/>
      <c r="M139" s="760" t="s">
        <v>1863</v>
      </c>
      <c r="N139" s="768"/>
      <c r="S139" s="760" t="s">
        <v>1863</v>
      </c>
      <c r="T139" s="1115"/>
      <c r="Y139" s="1209" t="s">
        <v>1863</v>
      </c>
      <c r="Z139" s="1210"/>
      <c r="AA139" s="846"/>
      <c r="AB139" s="846"/>
      <c r="AC139" s="846"/>
    </row>
    <row r="140" spans="1:29" ht="26.25">
      <c r="A140" s="760" t="s">
        <v>1864</v>
      </c>
      <c r="B140" s="767"/>
      <c r="G140" s="760" t="s">
        <v>1864</v>
      </c>
      <c r="H140" s="768"/>
      <c r="M140" s="760" t="s">
        <v>1864</v>
      </c>
      <c r="N140" s="768"/>
      <c r="S140" s="760" t="s">
        <v>1864</v>
      </c>
      <c r="T140" s="1115"/>
      <c r="Y140" s="1209" t="s">
        <v>1864</v>
      </c>
      <c r="Z140" s="1210"/>
      <c r="AA140" s="846"/>
      <c r="AB140" s="846"/>
      <c r="AC140" s="846"/>
    </row>
    <row r="141" spans="1:29" ht="26.25">
      <c r="A141" s="760" t="s">
        <v>1865</v>
      </c>
      <c r="B141" s="767"/>
      <c r="G141" s="760" t="s">
        <v>1865</v>
      </c>
      <c r="H141" s="768"/>
      <c r="M141" s="760" t="s">
        <v>1865</v>
      </c>
      <c r="N141" s="768"/>
      <c r="S141" s="760" t="s">
        <v>1865</v>
      </c>
      <c r="T141" s="1115"/>
      <c r="Y141" s="1209" t="s">
        <v>1865</v>
      </c>
      <c r="Z141" s="1210"/>
      <c r="AA141" s="846"/>
      <c r="AB141" s="846"/>
      <c r="AC141" s="846"/>
    </row>
    <row r="142" spans="1:29" ht="26.25">
      <c r="A142" s="760" t="s">
        <v>1866</v>
      </c>
      <c r="B142" s="767"/>
      <c r="G142" s="760" t="s">
        <v>1866</v>
      </c>
      <c r="H142" s="768"/>
      <c r="M142" s="760" t="s">
        <v>1866</v>
      </c>
      <c r="N142" s="768"/>
      <c r="S142" s="760" t="s">
        <v>1866</v>
      </c>
      <c r="T142" s="1115"/>
      <c r="Y142" s="1209" t="s">
        <v>1866</v>
      </c>
      <c r="Z142" s="1210"/>
      <c r="AA142" s="846"/>
      <c r="AB142" s="846"/>
      <c r="AC142" s="846"/>
    </row>
    <row r="143" spans="1:29" ht="26.25">
      <c r="A143" s="770" t="s">
        <v>1867</v>
      </c>
      <c r="B143" s="767"/>
      <c r="G143" s="770" t="s">
        <v>1336</v>
      </c>
      <c r="H143" s="768"/>
      <c r="M143" s="771" t="s">
        <v>3010</v>
      </c>
      <c r="N143" s="772">
        <v>1699.2</v>
      </c>
      <c r="S143" s="771" t="s">
        <v>3010</v>
      </c>
      <c r="T143" s="1114">
        <f>N143*$R$1+N143</f>
        <v>2005.056</v>
      </c>
      <c r="Y143" s="1213" t="s">
        <v>3010</v>
      </c>
      <c r="Z143" s="1208">
        <f>T143*$R$1+T143</f>
        <v>2365.96608</v>
      </c>
      <c r="AA143" s="846"/>
      <c r="AB143" s="846"/>
      <c r="AC143" s="846"/>
    </row>
    <row r="144" spans="1:29" ht="15">
      <c r="A144" s="763" t="s">
        <v>1868</v>
      </c>
      <c r="B144" s="767"/>
      <c r="G144" s="763" t="s">
        <v>1868</v>
      </c>
      <c r="H144" s="768"/>
      <c r="M144" s="764" t="s">
        <v>1868</v>
      </c>
      <c r="N144" s="768"/>
      <c r="S144" s="764" t="s">
        <v>1868</v>
      </c>
      <c r="T144" s="1115"/>
      <c r="Y144" s="1203" t="s">
        <v>1868</v>
      </c>
      <c r="Z144" s="1210"/>
      <c r="AA144" s="846"/>
      <c r="AB144" s="846"/>
      <c r="AC144" s="846"/>
    </row>
    <row r="145" spans="1:29" ht="15">
      <c r="A145" s="760" t="s">
        <v>1869</v>
      </c>
      <c r="B145" s="767">
        <v>11500</v>
      </c>
      <c r="G145" s="760" t="s">
        <v>1869</v>
      </c>
      <c r="H145" s="767">
        <f>B145*$F$1+B145</f>
        <v>13800</v>
      </c>
      <c r="M145" s="760" t="s">
        <v>1869</v>
      </c>
      <c r="N145" s="767">
        <f>H145*$L$1+H145</f>
        <v>16284</v>
      </c>
      <c r="S145" s="760" t="s">
        <v>1869</v>
      </c>
      <c r="T145" s="1114">
        <f>N145*$R$1+N145</f>
        <v>19215.12</v>
      </c>
      <c r="Y145" s="1209" t="s">
        <v>1869</v>
      </c>
      <c r="Z145" s="1208">
        <f>T145*$R$1+T145</f>
        <v>22673.8416</v>
      </c>
      <c r="AA145" s="846"/>
      <c r="AB145" s="846"/>
      <c r="AC145" s="846"/>
    </row>
    <row r="146" spans="1:29" ht="15">
      <c r="A146" s="760" t="s">
        <v>1870</v>
      </c>
      <c r="B146" s="767"/>
      <c r="G146" s="760" t="s">
        <v>1870</v>
      </c>
      <c r="H146" s="768"/>
      <c r="M146" s="760" t="s">
        <v>1870</v>
      </c>
      <c r="N146" s="768"/>
      <c r="S146" s="760" t="s">
        <v>1870</v>
      </c>
      <c r="T146" s="1115"/>
      <c r="Y146" s="1209" t="s">
        <v>1870</v>
      </c>
      <c r="Z146" s="1210"/>
      <c r="AA146" s="846"/>
      <c r="AB146" s="846"/>
      <c r="AC146" s="846"/>
    </row>
    <row r="147" spans="1:29" ht="15">
      <c r="A147" s="760" t="s">
        <v>1871</v>
      </c>
      <c r="B147" s="767"/>
      <c r="G147" s="760" t="s">
        <v>1871</v>
      </c>
      <c r="H147" s="768"/>
      <c r="M147" s="760" t="s">
        <v>1871</v>
      </c>
      <c r="N147" s="768"/>
      <c r="S147" s="760" t="s">
        <v>1871</v>
      </c>
      <c r="T147" s="1115"/>
      <c r="Y147" s="1209" t="s">
        <v>1871</v>
      </c>
      <c r="Z147" s="1210"/>
      <c r="AA147" s="846"/>
      <c r="AB147" s="846"/>
      <c r="AC147" s="846"/>
    </row>
    <row r="148" spans="1:29" ht="15">
      <c r="A148" s="760" t="s">
        <v>1872</v>
      </c>
      <c r="B148" s="767"/>
      <c r="G148" s="760" t="s">
        <v>1872</v>
      </c>
      <c r="H148" s="768"/>
      <c r="M148" s="760" t="s">
        <v>1872</v>
      </c>
      <c r="N148" s="768"/>
      <c r="S148" s="760" t="s">
        <v>1872</v>
      </c>
      <c r="T148" s="1115"/>
      <c r="Y148" s="1209" t="s">
        <v>1872</v>
      </c>
      <c r="Z148" s="1210"/>
      <c r="AA148" s="846"/>
      <c r="AB148" s="846"/>
      <c r="AC148" s="846"/>
    </row>
    <row r="149" spans="1:29" ht="15">
      <c r="A149" s="760" t="s">
        <v>1873</v>
      </c>
      <c r="B149" s="767"/>
      <c r="G149" s="760" t="s">
        <v>1873</v>
      </c>
      <c r="H149" s="768"/>
      <c r="M149" s="760" t="s">
        <v>1873</v>
      </c>
      <c r="N149" s="768"/>
      <c r="S149" s="760" t="s">
        <v>1873</v>
      </c>
      <c r="T149" s="1115"/>
      <c r="Y149" s="1209" t="s">
        <v>1873</v>
      </c>
      <c r="Z149" s="1210"/>
      <c r="AA149" s="846"/>
      <c r="AB149" s="846"/>
      <c r="AC149" s="846"/>
    </row>
    <row r="150" spans="1:29" ht="15">
      <c r="A150" s="760" t="s">
        <v>1874</v>
      </c>
      <c r="B150" s="767"/>
      <c r="G150" s="760" t="s">
        <v>1874</v>
      </c>
      <c r="H150" s="768"/>
      <c r="M150" s="760" t="s">
        <v>1874</v>
      </c>
      <c r="N150" s="768"/>
      <c r="S150" s="760" t="s">
        <v>1874</v>
      </c>
      <c r="T150" s="1115"/>
      <c r="Y150" s="1209" t="s">
        <v>1874</v>
      </c>
      <c r="Z150" s="1210"/>
      <c r="AA150" s="846"/>
      <c r="AB150" s="846"/>
      <c r="AC150" s="846"/>
    </row>
    <row r="151" spans="1:29" ht="15">
      <c r="A151" s="763" t="s">
        <v>1848</v>
      </c>
      <c r="B151" s="767"/>
      <c r="G151" s="763" t="s">
        <v>1848</v>
      </c>
      <c r="H151" s="768"/>
      <c r="M151" s="763" t="s">
        <v>1848</v>
      </c>
      <c r="N151" s="768"/>
      <c r="S151" s="763" t="s">
        <v>1848</v>
      </c>
      <c r="T151" s="1115"/>
      <c r="Y151" s="1207" t="s">
        <v>1848</v>
      </c>
      <c r="Z151" s="1210"/>
      <c r="AA151" s="846"/>
      <c r="AB151" s="846"/>
      <c r="AC151" s="846"/>
    </row>
    <row r="152" spans="1:29" ht="26.25">
      <c r="A152" s="760" t="s">
        <v>1849</v>
      </c>
      <c r="B152" s="767"/>
      <c r="G152" s="760" t="s">
        <v>1849</v>
      </c>
      <c r="H152" s="768"/>
      <c r="M152" s="760" t="s">
        <v>1849</v>
      </c>
      <c r="N152" s="768"/>
      <c r="S152" s="760" t="s">
        <v>1849</v>
      </c>
      <c r="T152" s="1115"/>
      <c r="Y152" s="1209" t="s">
        <v>1849</v>
      </c>
      <c r="Z152" s="1210"/>
      <c r="AA152" s="846"/>
      <c r="AB152" s="846"/>
      <c r="AC152" s="846"/>
    </row>
    <row r="153" spans="1:29" ht="26.25">
      <c r="A153" s="760" t="s">
        <v>1850</v>
      </c>
      <c r="B153" s="767"/>
      <c r="G153" s="760" t="s">
        <v>1850</v>
      </c>
      <c r="H153" s="768"/>
      <c r="M153" s="760" t="s">
        <v>1850</v>
      </c>
      <c r="N153" s="768"/>
      <c r="S153" s="760" t="s">
        <v>1850</v>
      </c>
      <c r="T153" s="1115"/>
      <c r="Y153" s="1209" t="s">
        <v>1850</v>
      </c>
      <c r="Z153" s="1210"/>
      <c r="AA153" s="846"/>
      <c r="AB153" s="846"/>
      <c r="AC153" s="846"/>
    </row>
    <row r="154" spans="1:29" ht="26.25">
      <c r="A154" s="760" t="s">
        <v>1875</v>
      </c>
      <c r="B154" s="767"/>
      <c r="G154" s="760" t="s">
        <v>1875</v>
      </c>
      <c r="H154" s="768"/>
      <c r="M154" s="760" t="s">
        <v>1875</v>
      </c>
      <c r="N154" s="768"/>
      <c r="S154" s="760" t="s">
        <v>1875</v>
      </c>
      <c r="T154" s="1115"/>
      <c r="Y154" s="1209" t="s">
        <v>1875</v>
      </c>
      <c r="Z154" s="1210"/>
      <c r="AA154" s="846"/>
      <c r="AB154" s="846"/>
      <c r="AC154" s="846"/>
    </row>
    <row r="155" spans="1:29" ht="15">
      <c r="A155" s="763" t="s">
        <v>2992</v>
      </c>
      <c r="B155" s="767"/>
      <c r="G155" s="763" t="s">
        <v>2992</v>
      </c>
      <c r="H155" s="768"/>
      <c r="M155" s="763" t="s">
        <v>2992</v>
      </c>
      <c r="N155" s="768"/>
      <c r="S155" s="763" t="s">
        <v>2992</v>
      </c>
      <c r="T155" s="1115"/>
      <c r="Y155" s="1207" t="s">
        <v>2992</v>
      </c>
      <c r="Z155" s="1210"/>
      <c r="AA155" s="846"/>
      <c r="AB155" s="846"/>
      <c r="AC155" s="846"/>
    </row>
    <row r="156" spans="1:29" ht="26.25">
      <c r="A156" s="760" t="s">
        <v>1862</v>
      </c>
      <c r="B156" s="767"/>
      <c r="G156" s="760" t="s">
        <v>1862</v>
      </c>
      <c r="H156" s="768"/>
      <c r="M156" s="760" t="s">
        <v>1862</v>
      </c>
      <c r="N156" s="768"/>
      <c r="S156" s="760" t="s">
        <v>1862</v>
      </c>
      <c r="T156" s="1115"/>
      <c r="Y156" s="1209" t="s">
        <v>1862</v>
      </c>
      <c r="Z156" s="1210"/>
      <c r="AA156" s="846"/>
      <c r="AB156" s="846"/>
      <c r="AC156" s="846"/>
    </row>
    <row r="157" spans="1:29" ht="26.25">
      <c r="A157" s="760" t="s">
        <v>1863</v>
      </c>
      <c r="B157" s="767"/>
      <c r="G157" s="760" t="s">
        <v>1863</v>
      </c>
      <c r="H157" s="768"/>
      <c r="M157" s="760" t="s">
        <v>1863</v>
      </c>
      <c r="N157" s="768"/>
      <c r="S157" s="760" t="s">
        <v>1863</v>
      </c>
      <c r="T157" s="1115"/>
      <c r="Y157" s="1209" t="s">
        <v>1863</v>
      </c>
      <c r="Z157" s="1210"/>
      <c r="AA157" s="846"/>
      <c r="AB157" s="846"/>
      <c r="AC157" s="846"/>
    </row>
    <row r="158" spans="1:29" ht="26.25">
      <c r="A158" s="760" t="s">
        <v>1864</v>
      </c>
      <c r="B158" s="767"/>
      <c r="G158" s="760" t="s">
        <v>1864</v>
      </c>
      <c r="H158" s="768"/>
      <c r="M158" s="760" t="s">
        <v>1864</v>
      </c>
      <c r="N158" s="768"/>
      <c r="S158" s="760" t="s">
        <v>1864</v>
      </c>
      <c r="T158" s="1115"/>
      <c r="Y158" s="1209" t="s">
        <v>1864</v>
      </c>
      <c r="Z158" s="1210"/>
      <c r="AA158" s="846"/>
      <c r="AB158" s="846"/>
      <c r="AC158" s="846"/>
    </row>
    <row r="159" spans="1:29" ht="26.25">
      <c r="A159" s="760" t="s">
        <v>1865</v>
      </c>
      <c r="B159" s="767"/>
      <c r="G159" s="760" t="s">
        <v>1865</v>
      </c>
      <c r="H159" s="768"/>
      <c r="M159" s="760" t="s">
        <v>1865</v>
      </c>
      <c r="N159" s="768"/>
      <c r="S159" s="760" t="s">
        <v>1865</v>
      </c>
      <c r="T159" s="1115"/>
      <c r="Y159" s="1209" t="s">
        <v>1865</v>
      </c>
      <c r="Z159" s="1210"/>
      <c r="AA159" s="846"/>
      <c r="AB159" s="846"/>
      <c r="AC159" s="846"/>
    </row>
    <row r="160" spans="1:29" ht="26.25">
      <c r="A160" s="760" t="s">
        <v>1866</v>
      </c>
      <c r="B160" s="767"/>
      <c r="G160" s="760" t="s">
        <v>1866</v>
      </c>
      <c r="H160" s="768"/>
      <c r="M160" s="760" t="s">
        <v>1866</v>
      </c>
      <c r="N160" s="768"/>
      <c r="S160" s="760" t="s">
        <v>1866</v>
      </c>
      <c r="T160" s="1115"/>
      <c r="Y160" s="1209" t="s">
        <v>1866</v>
      </c>
      <c r="Z160" s="1210"/>
      <c r="AA160" s="846"/>
      <c r="AB160" s="846"/>
      <c r="AC160" s="846"/>
    </row>
    <row r="161" spans="1:29" ht="26.25">
      <c r="A161" s="770" t="s">
        <v>871</v>
      </c>
      <c r="B161" s="767"/>
      <c r="G161" s="770" t="s">
        <v>1336</v>
      </c>
      <c r="H161" s="768"/>
      <c r="M161" s="771" t="s">
        <v>3010</v>
      </c>
      <c r="N161" s="772">
        <v>1699.2</v>
      </c>
      <c r="S161" s="771" t="s">
        <v>3010</v>
      </c>
      <c r="T161" s="1114">
        <f>N161*$R$1+N161</f>
        <v>2005.056</v>
      </c>
      <c r="Y161" s="1213" t="s">
        <v>3010</v>
      </c>
      <c r="Z161" s="1208">
        <f>T161*$R$1+T161</f>
        <v>2365.96608</v>
      </c>
      <c r="AA161" s="846"/>
      <c r="AB161" s="846"/>
      <c r="AC161" s="846"/>
    </row>
    <row r="162" spans="1:29" ht="15">
      <c r="A162" s="769" t="s">
        <v>1876</v>
      </c>
      <c r="B162" s="767"/>
      <c r="G162" s="769" t="s">
        <v>1876</v>
      </c>
      <c r="H162" s="768"/>
      <c r="M162" s="764" t="s">
        <v>1876</v>
      </c>
      <c r="N162" s="768"/>
      <c r="S162" s="764" t="s">
        <v>1876</v>
      </c>
      <c r="T162" s="1115"/>
      <c r="Y162" s="1203" t="s">
        <v>1876</v>
      </c>
      <c r="Z162" s="1210"/>
      <c r="AA162" s="846"/>
      <c r="AB162" s="846"/>
      <c r="AC162" s="846"/>
    </row>
    <row r="163" spans="1:29" ht="15">
      <c r="A163" s="763" t="s">
        <v>1848</v>
      </c>
      <c r="B163" s="767"/>
      <c r="G163" s="763" t="s">
        <v>1848</v>
      </c>
      <c r="H163" s="768"/>
      <c r="M163" s="763" t="s">
        <v>1848</v>
      </c>
      <c r="N163" s="768"/>
      <c r="S163" s="763" t="s">
        <v>1848</v>
      </c>
      <c r="T163" s="1115"/>
      <c r="Y163" s="1207" t="s">
        <v>1848</v>
      </c>
      <c r="Z163" s="1210"/>
      <c r="AA163" s="846"/>
      <c r="AB163" s="846"/>
      <c r="AC163" s="846"/>
    </row>
    <row r="164" spans="1:29" ht="15">
      <c r="A164" s="760" t="s">
        <v>1877</v>
      </c>
      <c r="B164" s="767"/>
      <c r="G164" s="760" t="s">
        <v>1877</v>
      </c>
      <c r="H164" s="768"/>
      <c r="M164" s="760" t="s">
        <v>1877</v>
      </c>
      <c r="N164" s="768"/>
      <c r="S164" s="760" t="s">
        <v>1877</v>
      </c>
      <c r="T164" s="1115"/>
      <c r="Y164" s="1209" t="s">
        <v>1877</v>
      </c>
      <c r="Z164" s="1210"/>
      <c r="AA164" s="846"/>
      <c r="AB164" s="846"/>
      <c r="AC164" s="846"/>
    </row>
    <row r="165" spans="1:29" ht="15">
      <c r="A165" s="760" t="s">
        <v>1878</v>
      </c>
      <c r="B165" s="767"/>
      <c r="G165" s="760" t="s">
        <v>1878</v>
      </c>
      <c r="H165" s="768"/>
      <c r="M165" s="760" t="s">
        <v>1878</v>
      </c>
      <c r="N165" s="768"/>
      <c r="S165" s="760" t="s">
        <v>1878</v>
      </c>
      <c r="T165" s="1115"/>
      <c r="Y165" s="1209" t="s">
        <v>1878</v>
      </c>
      <c r="Z165" s="1210"/>
      <c r="AA165" s="846"/>
      <c r="AB165" s="846"/>
      <c r="AC165" s="846"/>
    </row>
    <row r="166" spans="1:29" ht="26.25">
      <c r="A166" s="760" t="s">
        <v>1879</v>
      </c>
      <c r="B166" s="767"/>
      <c r="G166" s="760" t="s">
        <v>1879</v>
      </c>
      <c r="H166" s="768"/>
      <c r="M166" s="760" t="s">
        <v>1879</v>
      </c>
      <c r="N166" s="768"/>
      <c r="S166" s="760" t="s">
        <v>1879</v>
      </c>
      <c r="T166" s="1115"/>
      <c r="Y166" s="1209" t="s">
        <v>1879</v>
      </c>
      <c r="Z166" s="1210"/>
      <c r="AA166" s="846"/>
      <c r="AB166" s="846"/>
      <c r="AC166" s="846"/>
    </row>
    <row r="167" spans="1:29" ht="26.25">
      <c r="A167" s="760" t="s">
        <v>1880</v>
      </c>
      <c r="B167" s="767"/>
      <c r="G167" s="760" t="s">
        <v>1880</v>
      </c>
      <c r="H167" s="768"/>
      <c r="M167" s="760" t="s">
        <v>1880</v>
      </c>
      <c r="N167" s="768"/>
      <c r="S167" s="760" t="s">
        <v>1880</v>
      </c>
      <c r="T167" s="1115"/>
      <c r="Y167" s="1209" t="s">
        <v>1880</v>
      </c>
      <c r="Z167" s="1210"/>
      <c r="AA167" s="846"/>
      <c r="AB167" s="846"/>
      <c r="AC167" s="846"/>
    </row>
    <row r="168" spans="1:29" ht="26.25">
      <c r="A168" s="760" t="s">
        <v>1881</v>
      </c>
      <c r="B168" s="767"/>
      <c r="G168" s="760" t="s">
        <v>1881</v>
      </c>
      <c r="H168" s="768"/>
      <c r="M168" s="760" t="s">
        <v>1881</v>
      </c>
      <c r="N168" s="768"/>
      <c r="S168" s="760" t="s">
        <v>1881</v>
      </c>
      <c r="T168" s="1115"/>
      <c r="Y168" s="1209" t="s">
        <v>1881</v>
      </c>
      <c r="Z168" s="1210"/>
      <c r="AA168" s="846"/>
      <c r="AB168" s="846"/>
      <c r="AC168" s="846"/>
    </row>
    <row r="169" spans="1:29" ht="15">
      <c r="A169" s="763" t="s">
        <v>2992</v>
      </c>
      <c r="B169" s="767"/>
      <c r="G169" s="763" t="s">
        <v>2992</v>
      </c>
      <c r="H169" s="768"/>
      <c r="M169" s="763" t="s">
        <v>2992</v>
      </c>
      <c r="N169" s="768"/>
      <c r="S169" s="763" t="s">
        <v>2992</v>
      </c>
      <c r="T169" s="1115"/>
      <c r="Y169" s="1207" t="s">
        <v>2992</v>
      </c>
      <c r="Z169" s="1210"/>
      <c r="AA169" s="846"/>
      <c r="AB169" s="846"/>
      <c r="AC169" s="846"/>
    </row>
    <row r="170" spans="1:29" ht="26.25">
      <c r="A170" s="760" t="s">
        <v>1882</v>
      </c>
      <c r="B170" s="767"/>
      <c r="G170" s="760" t="s">
        <v>1882</v>
      </c>
      <c r="H170" s="768"/>
      <c r="M170" s="760" t="s">
        <v>1882</v>
      </c>
      <c r="N170" s="768"/>
      <c r="S170" s="760" t="s">
        <v>1882</v>
      </c>
      <c r="T170" s="1115"/>
      <c r="Y170" s="1209" t="s">
        <v>1882</v>
      </c>
      <c r="Z170" s="1210"/>
      <c r="AA170" s="846"/>
      <c r="AB170" s="846"/>
      <c r="AC170" s="846"/>
    </row>
    <row r="171" spans="1:29" ht="26.25">
      <c r="A171" s="760" t="s">
        <v>1863</v>
      </c>
      <c r="B171" s="767"/>
      <c r="G171" s="760" t="s">
        <v>1863</v>
      </c>
      <c r="H171" s="768"/>
      <c r="M171" s="760" t="s">
        <v>1863</v>
      </c>
      <c r="N171" s="768"/>
      <c r="S171" s="760" t="s">
        <v>1863</v>
      </c>
      <c r="T171" s="1115"/>
      <c r="Y171" s="1209" t="s">
        <v>1863</v>
      </c>
      <c r="Z171" s="1210"/>
      <c r="AA171" s="846"/>
      <c r="AB171" s="846"/>
      <c r="AC171" s="846"/>
    </row>
    <row r="172" spans="1:29" ht="26.25">
      <c r="A172" s="760" t="s">
        <v>1864</v>
      </c>
      <c r="B172" s="767"/>
      <c r="G172" s="760" t="s">
        <v>1864</v>
      </c>
      <c r="H172" s="768"/>
      <c r="M172" s="760" t="s">
        <v>1864</v>
      </c>
      <c r="N172" s="768"/>
      <c r="S172" s="760" t="s">
        <v>1864</v>
      </c>
      <c r="T172" s="1115"/>
      <c r="Y172" s="1209" t="s">
        <v>1864</v>
      </c>
      <c r="Z172" s="1210"/>
      <c r="AA172" s="846"/>
      <c r="AB172" s="846"/>
      <c r="AC172" s="846"/>
    </row>
    <row r="173" spans="1:29" ht="26.25">
      <c r="A173" s="760" t="s">
        <v>1883</v>
      </c>
      <c r="B173" s="767"/>
      <c r="G173" s="760" t="s">
        <v>1883</v>
      </c>
      <c r="H173" s="768"/>
      <c r="M173" s="760" t="s">
        <v>1883</v>
      </c>
      <c r="N173" s="768"/>
      <c r="S173" s="760" t="s">
        <v>1883</v>
      </c>
      <c r="T173" s="1115"/>
      <c r="Y173" s="1209" t="s">
        <v>1883</v>
      </c>
      <c r="Z173" s="1210"/>
      <c r="AA173" s="846"/>
      <c r="AB173" s="846"/>
      <c r="AC173" s="846"/>
    </row>
    <row r="174" spans="1:29" ht="26.25">
      <c r="A174" s="760" t="s">
        <v>1866</v>
      </c>
      <c r="B174" s="767"/>
      <c r="G174" s="760" t="s">
        <v>1866</v>
      </c>
      <c r="H174" s="768"/>
      <c r="M174" s="760" t="s">
        <v>1866</v>
      </c>
      <c r="N174" s="768"/>
      <c r="S174" s="760" t="s">
        <v>1866</v>
      </c>
      <c r="T174" s="1115"/>
      <c r="Y174" s="1209" t="s">
        <v>1866</v>
      </c>
      <c r="Z174" s="1210"/>
      <c r="AA174" s="846"/>
      <c r="AB174" s="846"/>
      <c r="AC174" s="846"/>
    </row>
    <row r="175" spans="1:29" ht="15">
      <c r="A175" s="760" t="s">
        <v>1884</v>
      </c>
      <c r="B175" s="767"/>
      <c r="G175" s="760" t="s">
        <v>1884</v>
      </c>
      <c r="H175" s="768"/>
      <c r="M175" s="766" t="s">
        <v>1884</v>
      </c>
      <c r="N175" s="768"/>
      <c r="S175" s="766" t="s">
        <v>1884</v>
      </c>
      <c r="T175" s="1115"/>
      <c r="Y175" s="1205" t="s">
        <v>1884</v>
      </c>
      <c r="Z175" s="1210"/>
      <c r="AA175" s="846"/>
      <c r="AB175" s="846"/>
      <c r="AC175" s="846"/>
    </row>
    <row r="176" spans="1:29" ht="15">
      <c r="A176" s="760" t="s">
        <v>1885</v>
      </c>
      <c r="B176" s="767">
        <v>15000</v>
      </c>
      <c r="G176" s="760" t="s">
        <v>1885</v>
      </c>
      <c r="H176" s="767">
        <f>B176*$F$1+B176</f>
        <v>18000</v>
      </c>
      <c r="M176" s="760" t="s">
        <v>1885</v>
      </c>
      <c r="N176" s="767">
        <f>H176*$L$1+H176</f>
        <v>21240</v>
      </c>
      <c r="S176" s="760" t="s">
        <v>1885</v>
      </c>
      <c r="T176" s="1114">
        <f>N176*$R$1+N176</f>
        <v>25063.2</v>
      </c>
      <c r="Y176" s="1209" t="s">
        <v>1885</v>
      </c>
      <c r="Z176" s="1208">
        <f>T176*$R$1+T176</f>
        <v>29574.576</v>
      </c>
      <c r="AA176" s="846"/>
      <c r="AB176" s="846"/>
      <c r="AC176" s="846"/>
    </row>
    <row r="177" spans="1:29" ht="26.25">
      <c r="A177" s="760" t="s">
        <v>454</v>
      </c>
      <c r="B177" s="767"/>
      <c r="G177" s="760" t="s">
        <v>454</v>
      </c>
      <c r="H177" s="768"/>
      <c r="M177" s="760" t="s">
        <v>454</v>
      </c>
      <c r="N177" s="768"/>
      <c r="S177" s="760" t="s">
        <v>454</v>
      </c>
      <c r="T177" s="1115"/>
      <c r="Y177" s="1209" t="s">
        <v>454</v>
      </c>
      <c r="Z177" s="1210"/>
      <c r="AA177" s="846"/>
      <c r="AB177" s="846"/>
      <c r="AC177" s="846"/>
    </row>
    <row r="178" spans="1:29" ht="15">
      <c r="A178" s="760" t="s">
        <v>455</v>
      </c>
      <c r="B178" s="767"/>
      <c r="G178" s="760" t="s">
        <v>455</v>
      </c>
      <c r="H178" s="768"/>
      <c r="M178" s="760" t="s">
        <v>455</v>
      </c>
      <c r="N178" s="768"/>
      <c r="S178" s="760" t="s">
        <v>455</v>
      </c>
      <c r="T178" s="1115"/>
      <c r="Y178" s="1209" t="s">
        <v>455</v>
      </c>
      <c r="Z178" s="1210"/>
      <c r="AA178" s="846"/>
      <c r="AB178" s="846"/>
      <c r="AC178" s="846"/>
    </row>
    <row r="179" spans="1:29" ht="15">
      <c r="A179" s="763" t="s">
        <v>1858</v>
      </c>
      <c r="B179" s="767"/>
      <c r="G179" s="763" t="s">
        <v>1858</v>
      </c>
      <c r="H179" s="768"/>
      <c r="M179" s="764" t="s">
        <v>1858</v>
      </c>
      <c r="N179" s="768"/>
      <c r="S179" s="764" t="s">
        <v>1858</v>
      </c>
      <c r="T179" s="1115"/>
      <c r="Y179" s="1203" t="s">
        <v>1858</v>
      </c>
      <c r="Z179" s="1210"/>
      <c r="AA179" s="846"/>
      <c r="AB179" s="846"/>
      <c r="AC179" s="846"/>
    </row>
    <row r="180" spans="1:29" ht="15">
      <c r="A180" s="760" t="s">
        <v>2144</v>
      </c>
      <c r="B180" s="767">
        <v>12350</v>
      </c>
      <c r="G180" s="760" t="s">
        <v>2144</v>
      </c>
      <c r="H180" s="767">
        <f>B180*$F$1+B180</f>
        <v>14820</v>
      </c>
      <c r="M180" s="760" t="s">
        <v>2144</v>
      </c>
      <c r="N180" s="767">
        <f>H180*$L$1+H180</f>
        <v>17487.6</v>
      </c>
      <c r="S180" s="760" t="s">
        <v>2144</v>
      </c>
      <c r="T180" s="1114">
        <f>N180*$R$1+N180</f>
        <v>20635.368</v>
      </c>
      <c r="Y180" s="1209" t="s">
        <v>2144</v>
      </c>
      <c r="Z180" s="1208">
        <f>T180*$R$1+T180</f>
        <v>24349.734239999998</v>
      </c>
      <c r="AA180" s="846"/>
      <c r="AB180" s="846"/>
      <c r="AC180" s="846"/>
    </row>
    <row r="181" spans="1:29" ht="15">
      <c r="A181" s="760" t="s">
        <v>456</v>
      </c>
      <c r="B181" s="767"/>
      <c r="G181" s="760" t="s">
        <v>456</v>
      </c>
      <c r="H181" s="768"/>
      <c r="M181" s="760" t="s">
        <v>456</v>
      </c>
      <c r="N181" s="768"/>
      <c r="S181" s="760" t="s">
        <v>456</v>
      </c>
      <c r="T181" s="1115"/>
      <c r="Y181" s="1209" t="s">
        <v>456</v>
      </c>
      <c r="Z181" s="1210"/>
      <c r="AA181" s="846"/>
      <c r="AB181" s="846"/>
      <c r="AC181" s="846"/>
    </row>
    <row r="182" spans="1:29" ht="15">
      <c r="A182" s="760" t="s">
        <v>457</v>
      </c>
      <c r="B182" s="767"/>
      <c r="G182" s="760" t="s">
        <v>457</v>
      </c>
      <c r="H182" s="768"/>
      <c r="M182" s="760" t="s">
        <v>457</v>
      </c>
      <c r="N182" s="768"/>
      <c r="S182" s="760" t="s">
        <v>457</v>
      </c>
      <c r="T182" s="1115"/>
      <c r="Y182" s="1209" t="s">
        <v>457</v>
      </c>
      <c r="Z182" s="1210"/>
      <c r="AA182" s="846"/>
      <c r="AB182" s="846"/>
      <c r="AC182" s="846"/>
    </row>
    <row r="183" spans="1:29" ht="15">
      <c r="A183" s="760" t="s">
        <v>458</v>
      </c>
      <c r="B183" s="767"/>
      <c r="G183" s="760" t="s">
        <v>458</v>
      </c>
      <c r="H183" s="768"/>
      <c r="M183" s="760" t="s">
        <v>458</v>
      </c>
      <c r="N183" s="768"/>
      <c r="S183" s="760" t="s">
        <v>458</v>
      </c>
      <c r="T183" s="1115"/>
      <c r="Y183" s="1209" t="s">
        <v>458</v>
      </c>
      <c r="Z183" s="1210"/>
      <c r="AA183" s="846"/>
      <c r="AB183" s="846"/>
      <c r="AC183" s="846"/>
    </row>
    <row r="184" spans="1:29" ht="15">
      <c r="A184" s="760" t="s">
        <v>2175</v>
      </c>
      <c r="B184" s="767"/>
      <c r="G184" s="760" t="s">
        <v>2175</v>
      </c>
      <c r="H184" s="768"/>
      <c r="M184" s="760" t="s">
        <v>2175</v>
      </c>
      <c r="N184" s="768"/>
      <c r="S184" s="760" t="s">
        <v>2175</v>
      </c>
      <c r="T184" s="1115"/>
      <c r="Y184" s="1209" t="s">
        <v>2175</v>
      </c>
      <c r="Z184" s="1210"/>
      <c r="AA184" s="846"/>
      <c r="AB184" s="846"/>
      <c r="AC184" s="846"/>
    </row>
    <row r="185" spans="1:29" ht="15">
      <c r="A185" s="760" t="s">
        <v>459</v>
      </c>
      <c r="B185" s="767"/>
      <c r="G185" s="760" t="s">
        <v>459</v>
      </c>
      <c r="H185" s="768"/>
      <c r="M185" s="760" t="s">
        <v>459</v>
      </c>
      <c r="N185" s="768"/>
      <c r="S185" s="760" t="s">
        <v>459</v>
      </c>
      <c r="T185" s="1115"/>
      <c r="Y185" s="1209" t="s">
        <v>459</v>
      </c>
      <c r="Z185" s="1210"/>
      <c r="AA185" s="846"/>
      <c r="AB185" s="846"/>
      <c r="AC185" s="846"/>
    </row>
    <row r="186" spans="1:29" ht="15">
      <c r="A186" s="760" t="s">
        <v>460</v>
      </c>
      <c r="B186" s="767"/>
      <c r="G186" s="760" t="s">
        <v>460</v>
      </c>
      <c r="H186" s="768"/>
      <c r="M186" s="760" t="s">
        <v>460</v>
      </c>
      <c r="N186" s="768"/>
      <c r="S186" s="760" t="s">
        <v>460</v>
      </c>
      <c r="T186" s="1115"/>
      <c r="Y186" s="1209" t="s">
        <v>460</v>
      </c>
      <c r="Z186" s="1210"/>
      <c r="AA186" s="846"/>
      <c r="AB186" s="846"/>
      <c r="AC186" s="846"/>
    </row>
    <row r="187" spans="1:29" ht="15">
      <c r="A187" s="760" t="s">
        <v>461</v>
      </c>
      <c r="B187" s="767"/>
      <c r="G187" s="760" t="s">
        <v>461</v>
      </c>
      <c r="H187" s="768"/>
      <c r="M187" s="760" t="s">
        <v>461</v>
      </c>
      <c r="N187" s="768"/>
      <c r="S187" s="760" t="s">
        <v>461</v>
      </c>
      <c r="T187" s="1115"/>
      <c r="Y187" s="1209" t="s">
        <v>461</v>
      </c>
      <c r="Z187" s="1210"/>
      <c r="AA187" s="846"/>
      <c r="AB187" s="846"/>
      <c r="AC187" s="846"/>
    </row>
    <row r="188" spans="1:29" ht="15">
      <c r="A188" s="760" t="s">
        <v>462</v>
      </c>
      <c r="B188" s="767"/>
      <c r="G188" s="760" t="s">
        <v>462</v>
      </c>
      <c r="H188" s="768"/>
      <c r="M188" s="760" t="s">
        <v>462</v>
      </c>
      <c r="N188" s="768"/>
      <c r="S188" s="760" t="s">
        <v>462</v>
      </c>
      <c r="T188" s="1115"/>
      <c r="Y188" s="1209" t="s">
        <v>462</v>
      </c>
      <c r="Z188" s="1210"/>
      <c r="AA188" s="846"/>
      <c r="AB188" s="846"/>
      <c r="AC188" s="846"/>
    </row>
    <row r="189" spans="1:29" ht="15">
      <c r="A189" s="760" t="s">
        <v>1860</v>
      </c>
      <c r="B189" s="767"/>
      <c r="G189" s="760" t="s">
        <v>1860</v>
      </c>
      <c r="H189" s="768"/>
      <c r="M189" s="760" t="s">
        <v>1860</v>
      </c>
      <c r="N189" s="768"/>
      <c r="S189" s="760" t="s">
        <v>1860</v>
      </c>
      <c r="T189" s="1115"/>
      <c r="Y189" s="1209" t="s">
        <v>1860</v>
      </c>
      <c r="Z189" s="1210"/>
      <c r="AA189" s="846"/>
      <c r="AB189" s="846"/>
      <c r="AC189" s="846"/>
    </row>
    <row r="190" spans="1:29" ht="15">
      <c r="A190" s="760" t="s">
        <v>463</v>
      </c>
      <c r="B190" s="767"/>
      <c r="G190" s="760" t="s">
        <v>463</v>
      </c>
      <c r="H190" s="768"/>
      <c r="M190" s="760" t="s">
        <v>463</v>
      </c>
      <c r="N190" s="768"/>
      <c r="S190" s="760" t="s">
        <v>463</v>
      </c>
      <c r="T190" s="1115"/>
      <c r="Y190" s="1209" t="s">
        <v>463</v>
      </c>
      <c r="Z190" s="1210"/>
      <c r="AA190" s="846"/>
      <c r="AB190" s="846"/>
      <c r="AC190" s="846"/>
    </row>
    <row r="191" spans="1:29" ht="15">
      <c r="A191" s="760" t="s">
        <v>464</v>
      </c>
      <c r="B191" s="767"/>
      <c r="G191" s="760" t="s">
        <v>464</v>
      </c>
      <c r="H191" s="768"/>
      <c r="M191" s="760" t="s">
        <v>464</v>
      </c>
      <c r="N191" s="768"/>
      <c r="S191" s="760" t="s">
        <v>464</v>
      </c>
      <c r="T191" s="1115"/>
      <c r="Y191" s="1209" t="s">
        <v>464</v>
      </c>
      <c r="Z191" s="1210"/>
      <c r="AA191" s="846"/>
      <c r="AB191" s="846"/>
      <c r="AC191" s="846"/>
    </row>
    <row r="192" spans="1:29" ht="26.25">
      <c r="A192" s="770" t="s">
        <v>465</v>
      </c>
      <c r="B192" s="767"/>
      <c r="G192" s="770" t="s">
        <v>1336</v>
      </c>
      <c r="H192" s="768"/>
      <c r="M192" s="771" t="s">
        <v>3010</v>
      </c>
      <c r="N192" s="772">
        <v>1699.2</v>
      </c>
      <c r="S192" s="771" t="s">
        <v>3010</v>
      </c>
      <c r="T192" s="1114">
        <f>N192*$R$1+N192</f>
        <v>2005.056</v>
      </c>
      <c r="Y192" s="1213" t="s">
        <v>3010</v>
      </c>
      <c r="Z192" s="1208">
        <f>T192*$R$1+T192</f>
        <v>2365.96608</v>
      </c>
      <c r="AA192" s="846"/>
      <c r="AB192" s="846"/>
      <c r="AC192" s="846"/>
    </row>
    <row r="193" spans="1:29" ht="15">
      <c r="A193" s="763" t="s">
        <v>466</v>
      </c>
      <c r="B193" s="767"/>
      <c r="G193" s="763" t="s">
        <v>466</v>
      </c>
      <c r="H193" s="768"/>
      <c r="M193" s="764" t="s">
        <v>466</v>
      </c>
      <c r="N193" s="768"/>
      <c r="S193" s="764" t="s">
        <v>466</v>
      </c>
      <c r="T193" s="1115"/>
      <c r="Y193" s="1203" t="s">
        <v>466</v>
      </c>
      <c r="Z193" s="1210"/>
      <c r="AA193" s="846"/>
      <c r="AB193" s="846"/>
      <c r="AC193" s="846"/>
    </row>
    <row r="194" spans="1:29" ht="15">
      <c r="A194" s="763" t="s">
        <v>1858</v>
      </c>
      <c r="B194" s="767"/>
      <c r="G194" s="763" t="s">
        <v>1858</v>
      </c>
      <c r="H194" s="768"/>
      <c r="M194" s="764" t="s">
        <v>1858</v>
      </c>
      <c r="N194" s="768"/>
      <c r="S194" s="764" t="s">
        <v>1858</v>
      </c>
      <c r="T194" s="1115"/>
      <c r="Y194" s="1203" t="s">
        <v>1858</v>
      </c>
      <c r="Z194" s="1210"/>
      <c r="AA194" s="846"/>
      <c r="AB194" s="846"/>
      <c r="AC194" s="846"/>
    </row>
    <row r="195" spans="1:29" ht="15">
      <c r="A195" s="760" t="s">
        <v>1874</v>
      </c>
      <c r="B195" s="767">
        <v>12100</v>
      </c>
      <c r="G195" s="760" t="s">
        <v>1874</v>
      </c>
      <c r="H195" s="767">
        <f>B195*$F$1+B195</f>
        <v>14520</v>
      </c>
      <c r="M195" s="760" t="s">
        <v>1874</v>
      </c>
      <c r="N195" s="767">
        <f>H195*$L$1+H195</f>
        <v>17133.6</v>
      </c>
      <c r="S195" s="760" t="s">
        <v>1874</v>
      </c>
      <c r="T195" s="1114">
        <f>N195*$R$1+N195</f>
        <v>20217.647999999997</v>
      </c>
      <c r="Y195" s="1209" t="s">
        <v>1874</v>
      </c>
      <c r="Z195" s="1208">
        <f>T195*$R$1+T195</f>
        <v>23856.824639999995</v>
      </c>
      <c r="AA195" s="846"/>
      <c r="AB195" s="846"/>
      <c r="AC195" s="846"/>
    </row>
    <row r="196" spans="1:29" ht="15">
      <c r="A196" s="760" t="s">
        <v>1860</v>
      </c>
      <c r="B196" s="767"/>
      <c r="G196" s="760" t="s">
        <v>1860</v>
      </c>
      <c r="H196" s="768"/>
      <c r="M196" s="760" t="s">
        <v>1860</v>
      </c>
      <c r="N196" s="768"/>
      <c r="S196" s="760" t="s">
        <v>1860</v>
      </c>
      <c r="T196" s="1115"/>
      <c r="Y196" s="1209" t="s">
        <v>1860</v>
      </c>
      <c r="Z196" s="1210"/>
      <c r="AA196" s="846"/>
      <c r="AB196" s="846"/>
      <c r="AC196" s="846"/>
    </row>
    <row r="197" spans="1:29" ht="15">
      <c r="A197" s="760" t="s">
        <v>2144</v>
      </c>
      <c r="B197" s="767"/>
      <c r="G197" s="760" t="s">
        <v>2144</v>
      </c>
      <c r="H197" s="768"/>
      <c r="M197" s="760" t="s">
        <v>2144</v>
      </c>
      <c r="N197" s="768"/>
      <c r="S197" s="760" t="s">
        <v>2144</v>
      </c>
      <c r="T197" s="1115"/>
      <c r="Y197" s="1209" t="s">
        <v>2144</v>
      </c>
      <c r="Z197" s="1210"/>
      <c r="AA197" s="846"/>
      <c r="AB197" s="846"/>
      <c r="AC197" s="846"/>
    </row>
    <row r="198" spans="1:29" ht="15">
      <c r="A198" s="760" t="s">
        <v>467</v>
      </c>
      <c r="B198" s="767"/>
      <c r="G198" s="760" t="s">
        <v>467</v>
      </c>
      <c r="H198" s="768"/>
      <c r="M198" s="760" t="s">
        <v>467</v>
      </c>
      <c r="N198" s="768"/>
      <c r="S198" s="760" t="s">
        <v>467</v>
      </c>
      <c r="T198" s="1115"/>
      <c r="Y198" s="1209" t="s">
        <v>467</v>
      </c>
      <c r="Z198" s="1210"/>
      <c r="AA198" s="846"/>
      <c r="AB198" s="846"/>
      <c r="AC198" s="846"/>
    </row>
    <row r="199" spans="1:29" ht="15">
      <c r="A199" s="760" t="s">
        <v>468</v>
      </c>
      <c r="B199" s="767"/>
      <c r="G199" s="760" t="s">
        <v>468</v>
      </c>
      <c r="H199" s="768"/>
      <c r="M199" s="760" t="s">
        <v>468</v>
      </c>
      <c r="N199" s="768"/>
      <c r="S199" s="760" t="s">
        <v>468</v>
      </c>
      <c r="T199" s="1115"/>
      <c r="Y199" s="1209" t="s">
        <v>468</v>
      </c>
      <c r="Z199" s="1210"/>
      <c r="AA199" s="846"/>
      <c r="AB199" s="846"/>
      <c r="AC199" s="846"/>
    </row>
    <row r="200" spans="1:29" ht="15">
      <c r="A200" s="760" t="s">
        <v>2040</v>
      </c>
      <c r="B200" s="767"/>
      <c r="G200" s="760" t="s">
        <v>2040</v>
      </c>
      <c r="H200" s="768"/>
      <c r="M200" s="760" t="s">
        <v>2040</v>
      </c>
      <c r="N200" s="768"/>
      <c r="S200" s="760" t="s">
        <v>2040</v>
      </c>
      <c r="T200" s="1115"/>
      <c r="Y200" s="1209" t="s">
        <v>2040</v>
      </c>
      <c r="Z200" s="1210"/>
      <c r="AA200" s="846"/>
      <c r="AB200" s="846"/>
      <c r="AC200" s="846"/>
    </row>
    <row r="201" spans="1:29" ht="15">
      <c r="A201" s="763" t="s">
        <v>2992</v>
      </c>
      <c r="B201" s="767"/>
      <c r="G201" s="763" t="s">
        <v>2992</v>
      </c>
      <c r="H201" s="768"/>
      <c r="M201" s="763" t="s">
        <v>2992</v>
      </c>
      <c r="N201" s="768"/>
      <c r="S201" s="763" t="s">
        <v>2992</v>
      </c>
      <c r="T201" s="1115"/>
      <c r="Y201" s="1207" t="s">
        <v>2992</v>
      </c>
      <c r="Z201" s="1210"/>
      <c r="AA201" s="846"/>
      <c r="AB201" s="846"/>
      <c r="AC201" s="846"/>
    </row>
    <row r="202" spans="1:29" ht="26.25">
      <c r="A202" s="760" t="s">
        <v>469</v>
      </c>
      <c r="B202" s="767"/>
      <c r="G202" s="760" t="s">
        <v>469</v>
      </c>
      <c r="H202" s="768"/>
      <c r="M202" s="760" t="s">
        <v>469</v>
      </c>
      <c r="N202" s="768"/>
      <c r="S202" s="760" t="s">
        <v>469</v>
      </c>
      <c r="T202" s="1115"/>
      <c r="Y202" s="1209" t="s">
        <v>469</v>
      </c>
      <c r="Z202" s="1210"/>
      <c r="AA202" s="846"/>
      <c r="AB202" s="846"/>
      <c r="AC202" s="846"/>
    </row>
    <row r="203" spans="1:29" ht="26.25">
      <c r="A203" s="760" t="s">
        <v>1863</v>
      </c>
      <c r="B203" s="767"/>
      <c r="G203" s="760" t="s">
        <v>1863</v>
      </c>
      <c r="H203" s="768"/>
      <c r="M203" s="760" t="s">
        <v>1863</v>
      </c>
      <c r="N203" s="768"/>
      <c r="S203" s="760" t="s">
        <v>1863</v>
      </c>
      <c r="T203" s="1115"/>
      <c r="Y203" s="1209" t="s">
        <v>1863</v>
      </c>
      <c r="Z203" s="1210"/>
      <c r="AA203" s="846"/>
      <c r="AB203" s="846"/>
      <c r="AC203" s="846"/>
    </row>
    <row r="204" spans="1:29" ht="26.25">
      <c r="A204" s="760" t="s">
        <v>470</v>
      </c>
      <c r="B204" s="767"/>
      <c r="G204" s="760" t="s">
        <v>470</v>
      </c>
      <c r="H204" s="768"/>
      <c r="M204" s="760" t="s">
        <v>470</v>
      </c>
      <c r="N204" s="768"/>
      <c r="S204" s="760" t="s">
        <v>470</v>
      </c>
      <c r="T204" s="1115"/>
      <c r="Y204" s="1209" t="s">
        <v>470</v>
      </c>
      <c r="Z204" s="1210"/>
      <c r="AA204" s="846"/>
      <c r="AB204" s="846"/>
      <c r="AC204" s="846"/>
    </row>
    <row r="205" spans="1:29" ht="26.25">
      <c r="A205" s="760" t="s">
        <v>471</v>
      </c>
      <c r="B205" s="767"/>
      <c r="G205" s="760" t="s">
        <v>471</v>
      </c>
      <c r="H205" s="768"/>
      <c r="M205" s="760" t="s">
        <v>471</v>
      </c>
      <c r="N205" s="768"/>
      <c r="S205" s="760" t="s">
        <v>471</v>
      </c>
      <c r="T205" s="1115"/>
      <c r="Y205" s="1209" t="s">
        <v>471</v>
      </c>
      <c r="Z205" s="1210"/>
      <c r="AA205" s="846"/>
      <c r="AB205" s="846"/>
      <c r="AC205" s="846"/>
    </row>
    <row r="206" spans="1:29" ht="26.25">
      <c r="A206" s="760" t="s">
        <v>1866</v>
      </c>
      <c r="B206" s="767"/>
      <c r="G206" s="760" t="s">
        <v>1866</v>
      </c>
      <c r="H206" s="768"/>
      <c r="M206" s="760" t="s">
        <v>1866</v>
      </c>
      <c r="N206" s="768"/>
      <c r="S206" s="760" t="s">
        <v>1866</v>
      </c>
      <c r="T206" s="1115"/>
      <c r="Y206" s="1209" t="s">
        <v>1866</v>
      </c>
      <c r="Z206" s="1210"/>
      <c r="AA206" s="846"/>
      <c r="AB206" s="846"/>
      <c r="AC206" s="846"/>
    </row>
    <row r="207" spans="1:29" ht="26.25">
      <c r="A207" s="770" t="s">
        <v>472</v>
      </c>
      <c r="B207" s="767"/>
      <c r="G207" s="770" t="s">
        <v>1336</v>
      </c>
      <c r="H207" s="768"/>
      <c r="M207" s="771" t="s">
        <v>3010</v>
      </c>
      <c r="N207" s="772">
        <v>1699.2</v>
      </c>
      <c r="S207" s="771" t="s">
        <v>3010</v>
      </c>
      <c r="T207" s="1114">
        <f>N207*$R$1+N207</f>
        <v>2005.056</v>
      </c>
      <c r="Y207" s="1213" t="s">
        <v>3010</v>
      </c>
      <c r="Z207" s="1208">
        <f>T207*$R$1+T207</f>
        <v>2365.96608</v>
      </c>
      <c r="AA207" s="846"/>
      <c r="AB207" s="846"/>
      <c r="AC207" s="846"/>
    </row>
    <row r="208" spans="1:29" ht="15">
      <c r="A208" s="763" t="s">
        <v>473</v>
      </c>
      <c r="B208" s="767"/>
      <c r="G208" s="763" t="s">
        <v>473</v>
      </c>
      <c r="H208" s="768"/>
      <c r="M208" s="764" t="s">
        <v>473</v>
      </c>
      <c r="N208" s="768"/>
      <c r="S208" s="764" t="s">
        <v>473</v>
      </c>
      <c r="T208" s="1115"/>
      <c r="Y208" s="1203" t="s">
        <v>473</v>
      </c>
      <c r="Z208" s="1210"/>
      <c r="AA208" s="846"/>
      <c r="AB208" s="846"/>
      <c r="AC208" s="846"/>
    </row>
    <row r="209" spans="1:29" ht="15">
      <c r="A209" s="760" t="s">
        <v>2156</v>
      </c>
      <c r="B209" s="767">
        <v>10500</v>
      </c>
      <c r="G209" s="760" t="s">
        <v>2156</v>
      </c>
      <c r="H209" s="767">
        <f>B209*$F$1+B209</f>
        <v>12600</v>
      </c>
      <c r="M209" s="760" t="s">
        <v>2156</v>
      </c>
      <c r="N209" s="767">
        <f>H209*$L$1+H209</f>
        <v>14868</v>
      </c>
      <c r="S209" s="760" t="s">
        <v>2156</v>
      </c>
      <c r="T209" s="1114">
        <f>N209*$R$1+N209</f>
        <v>17544.239999999998</v>
      </c>
      <c r="Y209" s="1209" t="s">
        <v>2156</v>
      </c>
      <c r="Z209" s="1208">
        <f>T209*$R$1+T209</f>
        <v>20702.203199999996</v>
      </c>
      <c r="AA209" s="846"/>
      <c r="AB209" s="846"/>
      <c r="AC209" s="846"/>
    </row>
    <row r="210" spans="1:29" ht="15">
      <c r="A210" s="760" t="s">
        <v>474</v>
      </c>
      <c r="B210" s="767"/>
      <c r="G210" s="760" t="s">
        <v>474</v>
      </c>
      <c r="H210" s="768"/>
      <c r="M210" s="760" t="s">
        <v>474</v>
      </c>
      <c r="N210" s="768"/>
      <c r="S210" s="760" t="s">
        <v>474</v>
      </c>
      <c r="T210" s="1115"/>
      <c r="Y210" s="1209" t="s">
        <v>474</v>
      </c>
      <c r="Z210" s="1210"/>
      <c r="AA210" s="846"/>
      <c r="AB210" s="846"/>
      <c r="AC210" s="846"/>
    </row>
    <row r="211" spans="1:29" ht="15">
      <c r="A211" s="760" t="s">
        <v>475</v>
      </c>
      <c r="B211" s="767"/>
      <c r="G211" s="760" t="s">
        <v>475</v>
      </c>
      <c r="H211" s="768"/>
      <c r="M211" s="760" t="s">
        <v>475</v>
      </c>
      <c r="N211" s="768"/>
      <c r="S211" s="760" t="s">
        <v>475</v>
      </c>
      <c r="T211" s="1115"/>
      <c r="Y211" s="1209" t="s">
        <v>475</v>
      </c>
      <c r="Z211" s="1210"/>
      <c r="AA211" s="846"/>
      <c r="AB211" s="846"/>
      <c r="AC211" s="846"/>
    </row>
    <row r="212" spans="1:29" ht="15">
      <c r="A212" s="760" t="s">
        <v>476</v>
      </c>
      <c r="B212" s="767"/>
      <c r="G212" s="760" t="s">
        <v>476</v>
      </c>
      <c r="H212" s="768"/>
      <c r="M212" s="760" t="s">
        <v>476</v>
      </c>
      <c r="N212" s="768"/>
      <c r="S212" s="760" t="s">
        <v>476</v>
      </c>
      <c r="T212" s="1115"/>
      <c r="Y212" s="1209" t="s">
        <v>476</v>
      </c>
      <c r="Z212" s="1210"/>
      <c r="AA212" s="846"/>
      <c r="AB212" s="846"/>
      <c r="AC212" s="846"/>
    </row>
    <row r="213" spans="1:29" ht="15">
      <c r="A213" s="760" t="s">
        <v>477</v>
      </c>
      <c r="B213" s="767"/>
      <c r="G213" s="760" t="s">
        <v>477</v>
      </c>
      <c r="H213" s="768"/>
      <c r="M213" s="760" t="s">
        <v>477</v>
      </c>
      <c r="N213" s="768"/>
      <c r="S213" s="760" t="s">
        <v>477</v>
      </c>
      <c r="T213" s="1115"/>
      <c r="Y213" s="1209" t="s">
        <v>477</v>
      </c>
      <c r="Z213" s="1210"/>
      <c r="AA213" s="846"/>
      <c r="AB213" s="846"/>
      <c r="AC213" s="846"/>
    </row>
    <row r="214" spans="1:29" ht="15">
      <c r="A214" s="760" t="s">
        <v>478</v>
      </c>
      <c r="B214" s="767"/>
      <c r="G214" s="760" t="s">
        <v>478</v>
      </c>
      <c r="H214" s="768"/>
      <c r="M214" s="760" t="s">
        <v>478</v>
      </c>
      <c r="N214" s="768"/>
      <c r="S214" s="760" t="s">
        <v>478</v>
      </c>
      <c r="T214" s="1115"/>
      <c r="Y214" s="1209" t="s">
        <v>478</v>
      </c>
      <c r="Z214" s="1210"/>
      <c r="AA214" s="846"/>
      <c r="AB214" s="846"/>
      <c r="AC214" s="846"/>
    </row>
    <row r="215" spans="1:29" ht="15">
      <c r="A215" s="763" t="s">
        <v>2992</v>
      </c>
      <c r="B215" s="767"/>
      <c r="G215" s="763" t="s">
        <v>2992</v>
      </c>
      <c r="H215" s="768"/>
      <c r="M215" s="763" t="s">
        <v>2992</v>
      </c>
      <c r="N215" s="768"/>
      <c r="S215" s="763" t="s">
        <v>2992</v>
      </c>
      <c r="T215" s="1115"/>
      <c r="Y215" s="1207" t="s">
        <v>2992</v>
      </c>
      <c r="Z215" s="1210"/>
      <c r="AA215" s="846"/>
      <c r="AB215" s="846"/>
      <c r="AC215" s="846"/>
    </row>
    <row r="216" spans="1:29" ht="26.25">
      <c r="A216" s="760" t="s">
        <v>469</v>
      </c>
      <c r="B216" s="767"/>
      <c r="G216" s="760" t="s">
        <v>469</v>
      </c>
      <c r="H216" s="768"/>
      <c r="M216" s="760" t="s">
        <v>469</v>
      </c>
      <c r="N216" s="768"/>
      <c r="S216" s="760" t="s">
        <v>469</v>
      </c>
      <c r="T216" s="1115"/>
      <c r="Y216" s="1209" t="s">
        <v>469</v>
      </c>
      <c r="Z216" s="1210"/>
      <c r="AA216" s="846"/>
      <c r="AB216" s="846"/>
      <c r="AC216" s="846"/>
    </row>
    <row r="217" spans="1:29" ht="26.25">
      <c r="A217" s="760" t="s">
        <v>1863</v>
      </c>
      <c r="B217" s="767"/>
      <c r="G217" s="760" t="s">
        <v>1863</v>
      </c>
      <c r="H217" s="768"/>
      <c r="M217" s="760" t="s">
        <v>1863</v>
      </c>
      <c r="N217" s="768"/>
      <c r="S217" s="760" t="s">
        <v>1863</v>
      </c>
      <c r="T217" s="1115"/>
      <c r="Y217" s="1209" t="s">
        <v>1863</v>
      </c>
      <c r="Z217" s="1210"/>
      <c r="AA217" s="846"/>
      <c r="AB217" s="846"/>
      <c r="AC217" s="846"/>
    </row>
    <row r="218" spans="1:29" ht="26.25">
      <c r="A218" s="760" t="s">
        <v>470</v>
      </c>
      <c r="B218" s="767"/>
      <c r="G218" s="760" t="s">
        <v>470</v>
      </c>
      <c r="H218" s="768"/>
      <c r="M218" s="760" t="s">
        <v>470</v>
      </c>
      <c r="N218" s="768"/>
      <c r="S218" s="760" t="s">
        <v>470</v>
      </c>
      <c r="T218" s="1115"/>
      <c r="Y218" s="1209" t="s">
        <v>470</v>
      </c>
      <c r="Z218" s="1210"/>
      <c r="AA218" s="846"/>
      <c r="AB218" s="846"/>
      <c r="AC218" s="846"/>
    </row>
    <row r="219" spans="1:29" ht="26.25">
      <c r="A219" s="760" t="s">
        <v>471</v>
      </c>
      <c r="B219" s="767"/>
      <c r="G219" s="760" t="s">
        <v>471</v>
      </c>
      <c r="H219" s="768"/>
      <c r="M219" s="760" t="s">
        <v>471</v>
      </c>
      <c r="N219" s="768"/>
      <c r="S219" s="760" t="s">
        <v>471</v>
      </c>
      <c r="T219" s="1115"/>
      <c r="Y219" s="1209" t="s">
        <v>471</v>
      </c>
      <c r="Z219" s="1210"/>
      <c r="AA219" s="846"/>
      <c r="AB219" s="846"/>
      <c r="AC219" s="846"/>
    </row>
    <row r="220" spans="1:29" ht="26.25">
      <c r="A220" s="760" t="s">
        <v>1866</v>
      </c>
      <c r="B220" s="767"/>
      <c r="G220" s="760" t="s">
        <v>1866</v>
      </c>
      <c r="H220" s="768"/>
      <c r="M220" s="760" t="s">
        <v>1866</v>
      </c>
      <c r="N220" s="768"/>
      <c r="S220" s="760" t="s">
        <v>1866</v>
      </c>
      <c r="T220" s="1115"/>
      <c r="Y220" s="1209" t="s">
        <v>1866</v>
      </c>
      <c r="Z220" s="1210"/>
      <c r="AA220" s="846"/>
      <c r="AB220" s="846"/>
      <c r="AC220" s="846"/>
    </row>
    <row r="221" spans="1:29" ht="26.25">
      <c r="A221" s="770" t="s">
        <v>465</v>
      </c>
      <c r="B221" s="767"/>
      <c r="G221" s="770" t="s">
        <v>1336</v>
      </c>
      <c r="H221" s="768"/>
      <c r="M221" s="771" t="s">
        <v>404</v>
      </c>
      <c r="N221" s="768"/>
      <c r="S221" s="771" t="s">
        <v>404</v>
      </c>
      <c r="T221" s="1115"/>
      <c r="Y221" s="1213" t="s">
        <v>404</v>
      </c>
      <c r="Z221" s="1210"/>
      <c r="AA221" s="846"/>
      <c r="AB221" s="846"/>
      <c r="AC221" s="846"/>
    </row>
    <row r="222" spans="1:29" ht="15">
      <c r="A222" s="763" t="s">
        <v>479</v>
      </c>
      <c r="B222" s="767"/>
      <c r="G222" s="763" t="s">
        <v>479</v>
      </c>
      <c r="H222" s="768"/>
      <c r="M222" s="763" t="s">
        <v>479</v>
      </c>
      <c r="N222" s="768"/>
      <c r="S222" s="763" t="s">
        <v>479</v>
      </c>
      <c r="T222" s="1115"/>
      <c r="Y222" s="1207" t="s">
        <v>479</v>
      </c>
      <c r="Z222" s="1210"/>
      <c r="AA222" s="846"/>
      <c r="AB222" s="846"/>
      <c r="AC222" s="846"/>
    </row>
    <row r="223" spans="1:29" ht="15">
      <c r="A223" s="760" t="s">
        <v>480</v>
      </c>
      <c r="B223" s="767">
        <v>17900</v>
      </c>
      <c r="G223" s="760" t="s">
        <v>480</v>
      </c>
      <c r="H223" s="767">
        <f>B223*$F$1+B223</f>
        <v>21480</v>
      </c>
      <c r="M223" s="760" t="s">
        <v>480</v>
      </c>
      <c r="N223" s="767">
        <f>H223*$L$1+H223</f>
        <v>25346.4</v>
      </c>
      <c r="S223" s="760" t="s">
        <v>480</v>
      </c>
      <c r="T223" s="1114">
        <f>N223*$R$1+N223</f>
        <v>29908.752</v>
      </c>
      <c r="Y223" s="1209" t="s">
        <v>480</v>
      </c>
      <c r="Z223" s="1208">
        <f>T223*$R$1+T223</f>
        <v>35292.32736</v>
      </c>
      <c r="AA223" s="846"/>
      <c r="AB223" s="846"/>
      <c r="AC223" s="846"/>
    </row>
    <row r="224" spans="1:29" ht="15">
      <c r="A224" s="760" t="s">
        <v>481</v>
      </c>
      <c r="B224" s="767"/>
      <c r="G224" s="760" t="s">
        <v>481</v>
      </c>
      <c r="H224" s="768"/>
      <c r="M224" s="760" t="s">
        <v>481</v>
      </c>
      <c r="N224" s="768"/>
      <c r="S224" s="760" t="s">
        <v>481</v>
      </c>
      <c r="T224" s="1115"/>
      <c r="Y224" s="1209" t="s">
        <v>481</v>
      </c>
      <c r="Z224" s="1210"/>
      <c r="AA224" s="846"/>
      <c r="AB224" s="846"/>
      <c r="AC224" s="846"/>
    </row>
    <row r="225" spans="1:29" ht="15">
      <c r="A225" s="760" t="s">
        <v>482</v>
      </c>
      <c r="B225" s="767"/>
      <c r="G225" s="760" t="s">
        <v>482</v>
      </c>
      <c r="H225" s="768"/>
      <c r="M225" s="760" t="s">
        <v>482</v>
      </c>
      <c r="N225" s="768"/>
      <c r="S225" s="760" t="s">
        <v>482</v>
      </c>
      <c r="T225" s="1115"/>
      <c r="Y225" s="1209" t="s">
        <v>482</v>
      </c>
      <c r="Z225" s="1210"/>
      <c r="AA225" s="846"/>
      <c r="AB225" s="846"/>
      <c r="AC225" s="846"/>
    </row>
    <row r="226" spans="1:29" ht="15">
      <c r="A226" s="763" t="s">
        <v>2992</v>
      </c>
      <c r="B226" s="767"/>
      <c r="G226" s="763" t="s">
        <v>2992</v>
      </c>
      <c r="H226" s="768"/>
      <c r="M226" s="763" t="s">
        <v>2992</v>
      </c>
      <c r="N226" s="768"/>
      <c r="S226" s="763" t="s">
        <v>2992</v>
      </c>
      <c r="T226" s="1115"/>
      <c r="Y226" s="1207" t="s">
        <v>2992</v>
      </c>
      <c r="Z226" s="1210"/>
      <c r="AA226" s="846"/>
      <c r="AB226" s="846"/>
      <c r="AC226" s="846"/>
    </row>
    <row r="227" spans="1:29" ht="26.25">
      <c r="A227" s="760" t="s">
        <v>469</v>
      </c>
      <c r="B227" s="767"/>
      <c r="G227" s="760" t="s">
        <v>469</v>
      </c>
      <c r="H227" s="768"/>
      <c r="M227" s="760" t="s">
        <v>469</v>
      </c>
      <c r="N227" s="768"/>
      <c r="S227" s="760" t="s">
        <v>469</v>
      </c>
      <c r="T227" s="1115"/>
      <c r="Y227" s="1209" t="s">
        <v>469</v>
      </c>
      <c r="Z227" s="1210"/>
      <c r="AA227" s="846"/>
      <c r="AB227" s="846"/>
      <c r="AC227" s="846"/>
    </row>
    <row r="228" spans="1:29" ht="26.25">
      <c r="A228" s="760" t="s">
        <v>1863</v>
      </c>
      <c r="B228" s="767"/>
      <c r="G228" s="760" t="s">
        <v>1863</v>
      </c>
      <c r="H228" s="768"/>
      <c r="M228" s="760" t="s">
        <v>1863</v>
      </c>
      <c r="N228" s="768"/>
      <c r="S228" s="760" t="s">
        <v>1863</v>
      </c>
      <c r="T228" s="1115"/>
      <c r="Y228" s="1209" t="s">
        <v>1863</v>
      </c>
      <c r="Z228" s="1210"/>
      <c r="AA228" s="846"/>
      <c r="AB228" s="846"/>
      <c r="AC228" s="846"/>
    </row>
    <row r="229" spans="1:29" ht="26.25">
      <c r="A229" s="760" t="s">
        <v>470</v>
      </c>
      <c r="B229" s="767"/>
      <c r="G229" s="760" t="s">
        <v>470</v>
      </c>
      <c r="H229" s="768"/>
      <c r="M229" s="760" t="s">
        <v>470</v>
      </c>
      <c r="N229" s="768"/>
      <c r="S229" s="760" t="s">
        <v>470</v>
      </c>
      <c r="T229" s="1115"/>
      <c r="Y229" s="1209" t="s">
        <v>470</v>
      </c>
      <c r="Z229" s="1210"/>
      <c r="AA229" s="846"/>
      <c r="AB229" s="846"/>
      <c r="AC229" s="846"/>
    </row>
    <row r="230" spans="1:29" ht="26.25">
      <c r="A230" s="760" t="s">
        <v>471</v>
      </c>
      <c r="B230" s="767"/>
      <c r="G230" s="760" t="s">
        <v>471</v>
      </c>
      <c r="H230" s="768"/>
      <c r="M230" s="760" t="s">
        <v>471</v>
      </c>
      <c r="N230" s="768"/>
      <c r="S230" s="760" t="s">
        <v>471</v>
      </c>
      <c r="T230" s="1115"/>
      <c r="Y230" s="1209" t="s">
        <v>471</v>
      </c>
      <c r="Z230" s="1210"/>
      <c r="AA230" s="846"/>
      <c r="AB230" s="846"/>
      <c r="AC230" s="846"/>
    </row>
    <row r="231" spans="1:29" ht="26.25">
      <c r="A231" s="760" t="s">
        <v>1866</v>
      </c>
      <c r="B231" s="767"/>
      <c r="G231" s="760" t="s">
        <v>1866</v>
      </c>
      <c r="H231" s="768"/>
      <c r="M231" s="760" t="s">
        <v>1866</v>
      </c>
      <c r="N231" s="768"/>
      <c r="S231" s="760" t="s">
        <v>1866</v>
      </c>
      <c r="T231" s="1115"/>
      <c r="Y231" s="1209" t="s">
        <v>1866</v>
      </c>
      <c r="Z231" s="1210"/>
      <c r="AA231" s="846"/>
      <c r="AB231" s="846"/>
      <c r="AC231" s="846"/>
    </row>
    <row r="232" spans="1:29" ht="26.25">
      <c r="A232" s="770" t="s">
        <v>871</v>
      </c>
      <c r="B232" s="767"/>
      <c r="G232" s="770" t="s">
        <v>1336</v>
      </c>
      <c r="H232" s="768"/>
      <c r="M232" s="771" t="s">
        <v>3010</v>
      </c>
      <c r="N232" s="772">
        <v>1699.2</v>
      </c>
      <c r="S232" s="771" t="s">
        <v>3010</v>
      </c>
      <c r="T232" s="1114">
        <f>N232*$R$1+N232</f>
        <v>2005.056</v>
      </c>
      <c r="Y232" s="1213" t="s">
        <v>3010</v>
      </c>
      <c r="Z232" s="1208">
        <f>T232*$R$1+T232</f>
        <v>2365.96608</v>
      </c>
      <c r="AA232" s="846"/>
      <c r="AB232" s="846"/>
      <c r="AC232" s="846"/>
    </row>
    <row r="233" spans="1:29" ht="15">
      <c r="A233" s="763" t="s">
        <v>483</v>
      </c>
      <c r="B233" s="767"/>
      <c r="G233" s="763" t="s">
        <v>483</v>
      </c>
      <c r="H233" s="768"/>
      <c r="M233" s="764" t="s">
        <v>483</v>
      </c>
      <c r="N233" s="768"/>
      <c r="S233" s="764" t="s">
        <v>483</v>
      </c>
      <c r="T233" s="1115"/>
      <c r="Y233" s="1203" t="s">
        <v>483</v>
      </c>
      <c r="Z233" s="1210"/>
      <c r="AA233" s="846"/>
      <c r="AB233" s="846"/>
      <c r="AC233" s="846"/>
    </row>
    <row r="234" spans="1:29" ht="15">
      <c r="A234" s="763" t="s">
        <v>1848</v>
      </c>
      <c r="B234" s="767"/>
      <c r="G234" s="763" t="s">
        <v>1848</v>
      </c>
      <c r="H234" s="768"/>
      <c r="M234" s="763" t="s">
        <v>1848</v>
      </c>
      <c r="N234" s="768"/>
      <c r="S234" s="763" t="s">
        <v>1848</v>
      </c>
      <c r="T234" s="1115"/>
      <c r="Y234" s="1207" t="s">
        <v>1848</v>
      </c>
      <c r="Z234" s="1210"/>
      <c r="AA234" s="846"/>
      <c r="AB234" s="846"/>
      <c r="AC234" s="846"/>
    </row>
    <row r="235" spans="1:29" ht="15">
      <c r="A235" s="760" t="s">
        <v>484</v>
      </c>
      <c r="B235" s="767"/>
      <c r="G235" s="760" t="s">
        <v>484</v>
      </c>
      <c r="H235" s="768"/>
      <c r="M235" s="760" t="s">
        <v>484</v>
      </c>
      <c r="N235" s="768"/>
      <c r="S235" s="760" t="s">
        <v>484</v>
      </c>
      <c r="T235" s="1115"/>
      <c r="Y235" s="1209" t="s">
        <v>484</v>
      </c>
      <c r="Z235" s="1210"/>
      <c r="AA235" s="846"/>
      <c r="AB235" s="846"/>
      <c r="AC235" s="846"/>
    </row>
    <row r="236" spans="1:29" ht="15">
      <c r="A236" s="760" t="s">
        <v>1877</v>
      </c>
      <c r="B236" s="767"/>
      <c r="G236" s="760" t="s">
        <v>1877</v>
      </c>
      <c r="H236" s="768"/>
      <c r="M236" s="760" t="s">
        <v>1877</v>
      </c>
      <c r="N236" s="768"/>
      <c r="S236" s="760" t="s">
        <v>1877</v>
      </c>
      <c r="T236" s="1115"/>
      <c r="Y236" s="1209" t="s">
        <v>1877</v>
      </c>
      <c r="Z236" s="1210"/>
      <c r="AA236" s="846"/>
      <c r="AB236" s="846"/>
      <c r="AC236" s="846"/>
    </row>
    <row r="237" spans="1:29" ht="15">
      <c r="A237" s="760" t="s">
        <v>1878</v>
      </c>
      <c r="B237" s="767"/>
      <c r="G237" s="760" t="s">
        <v>1878</v>
      </c>
      <c r="H237" s="768"/>
      <c r="M237" s="760" t="s">
        <v>1878</v>
      </c>
      <c r="N237" s="768"/>
      <c r="S237" s="760" t="s">
        <v>1878</v>
      </c>
      <c r="T237" s="1115"/>
      <c r="Y237" s="1209" t="s">
        <v>1878</v>
      </c>
      <c r="Z237" s="1210"/>
      <c r="AA237" s="846"/>
      <c r="AB237" s="846"/>
      <c r="AC237" s="846"/>
    </row>
    <row r="238" spans="1:29" ht="15">
      <c r="A238" s="760" t="s">
        <v>1853</v>
      </c>
      <c r="B238" s="767"/>
      <c r="G238" s="760" t="s">
        <v>1853</v>
      </c>
      <c r="H238" s="768"/>
      <c r="M238" s="760" t="s">
        <v>1853</v>
      </c>
      <c r="N238" s="768"/>
      <c r="S238" s="760" t="s">
        <v>1853</v>
      </c>
      <c r="T238" s="1115"/>
      <c r="Y238" s="1209" t="s">
        <v>1853</v>
      </c>
      <c r="Z238" s="1210"/>
      <c r="AA238" s="846"/>
      <c r="AB238" s="846"/>
      <c r="AC238" s="846"/>
    </row>
    <row r="239" spans="1:29" ht="26.25">
      <c r="A239" s="760" t="s">
        <v>1881</v>
      </c>
      <c r="B239" s="767"/>
      <c r="G239" s="760" t="s">
        <v>1881</v>
      </c>
      <c r="H239" s="768"/>
      <c r="M239" s="760" t="s">
        <v>1881</v>
      </c>
      <c r="N239" s="768"/>
      <c r="S239" s="760" t="s">
        <v>1881</v>
      </c>
      <c r="T239" s="1115"/>
      <c r="Y239" s="1209" t="s">
        <v>1881</v>
      </c>
      <c r="Z239" s="1210"/>
      <c r="AA239" s="846"/>
      <c r="AB239" s="846"/>
      <c r="AC239" s="846"/>
    </row>
    <row r="240" spans="1:29" ht="15">
      <c r="A240" s="763" t="s">
        <v>2992</v>
      </c>
      <c r="B240" s="767"/>
      <c r="G240" s="763" t="s">
        <v>2992</v>
      </c>
      <c r="H240" s="768"/>
      <c r="M240" s="763" t="s">
        <v>2992</v>
      </c>
      <c r="N240" s="768"/>
      <c r="S240" s="763" t="s">
        <v>2992</v>
      </c>
      <c r="T240" s="1115"/>
      <c r="Y240" s="1207" t="s">
        <v>2992</v>
      </c>
      <c r="Z240" s="1210"/>
      <c r="AA240" s="846"/>
      <c r="AB240" s="846"/>
      <c r="AC240" s="846"/>
    </row>
    <row r="241" spans="1:29" ht="26.25">
      <c r="A241" s="760" t="s">
        <v>469</v>
      </c>
      <c r="B241" s="767"/>
      <c r="G241" s="760" t="s">
        <v>469</v>
      </c>
      <c r="H241" s="768"/>
      <c r="M241" s="760" t="s">
        <v>469</v>
      </c>
      <c r="N241" s="768"/>
      <c r="S241" s="760" t="s">
        <v>469</v>
      </c>
      <c r="T241" s="1115"/>
      <c r="Y241" s="1209" t="s">
        <v>469</v>
      </c>
      <c r="Z241" s="1210"/>
      <c r="AA241" s="846"/>
      <c r="AB241" s="846"/>
      <c r="AC241" s="846"/>
    </row>
    <row r="242" spans="1:29" ht="26.25">
      <c r="A242" s="760" t="s">
        <v>1863</v>
      </c>
      <c r="B242" s="767"/>
      <c r="G242" s="760" t="s">
        <v>1863</v>
      </c>
      <c r="H242" s="768"/>
      <c r="M242" s="760" t="s">
        <v>1863</v>
      </c>
      <c r="N242" s="768"/>
      <c r="S242" s="760" t="s">
        <v>1863</v>
      </c>
      <c r="T242" s="1115"/>
      <c r="Y242" s="1209" t="s">
        <v>1863</v>
      </c>
      <c r="Z242" s="1210"/>
      <c r="AA242" s="846"/>
      <c r="AB242" s="846"/>
      <c r="AC242" s="846"/>
    </row>
    <row r="243" spans="1:29" ht="26.25">
      <c r="A243" s="760" t="s">
        <v>470</v>
      </c>
      <c r="B243" s="767"/>
      <c r="G243" s="760" t="s">
        <v>470</v>
      </c>
      <c r="H243" s="768"/>
      <c r="M243" s="760" t="s">
        <v>470</v>
      </c>
      <c r="N243" s="768"/>
      <c r="S243" s="760" t="s">
        <v>470</v>
      </c>
      <c r="T243" s="1115"/>
      <c r="Y243" s="1209" t="s">
        <v>470</v>
      </c>
      <c r="Z243" s="1210"/>
      <c r="AA243" s="846"/>
      <c r="AB243" s="846"/>
      <c r="AC243" s="846"/>
    </row>
    <row r="244" spans="1:29" ht="26.25">
      <c r="A244" s="760" t="s">
        <v>471</v>
      </c>
      <c r="B244" s="767"/>
      <c r="G244" s="760" t="s">
        <v>471</v>
      </c>
      <c r="H244" s="768"/>
      <c r="M244" s="760" t="s">
        <v>471</v>
      </c>
      <c r="N244" s="768"/>
      <c r="S244" s="760" t="s">
        <v>471</v>
      </c>
      <c r="T244" s="1115"/>
      <c r="Y244" s="1209" t="s">
        <v>471</v>
      </c>
      <c r="Z244" s="1210"/>
      <c r="AA244" s="846"/>
      <c r="AB244" s="846"/>
      <c r="AC244" s="846"/>
    </row>
    <row r="245" spans="1:29" ht="26.25">
      <c r="A245" s="760" t="s">
        <v>1866</v>
      </c>
      <c r="B245" s="767"/>
      <c r="G245" s="760" t="s">
        <v>1866</v>
      </c>
      <c r="H245" s="768"/>
      <c r="M245" s="760" t="s">
        <v>1866</v>
      </c>
      <c r="N245" s="768"/>
      <c r="S245" s="760" t="s">
        <v>1866</v>
      </c>
      <c r="T245" s="1115"/>
      <c r="Y245" s="1209" t="s">
        <v>1866</v>
      </c>
      <c r="Z245" s="1210"/>
      <c r="AA245" s="846"/>
      <c r="AB245" s="846"/>
      <c r="AC245" s="846"/>
    </row>
    <row r="246" spans="1:29" ht="26.25">
      <c r="A246" s="770" t="s">
        <v>465</v>
      </c>
      <c r="B246" s="767"/>
      <c r="G246" s="770" t="s">
        <v>1336</v>
      </c>
      <c r="H246" s="768"/>
      <c r="M246" s="771" t="s">
        <v>3010</v>
      </c>
      <c r="N246" s="772">
        <v>1699.2</v>
      </c>
      <c r="S246" s="771" t="s">
        <v>3010</v>
      </c>
      <c r="T246" s="1114">
        <f>N246*$R$1+N246</f>
        <v>2005.056</v>
      </c>
      <c r="Y246" s="1213" t="s">
        <v>3010</v>
      </c>
      <c r="Z246" s="1208">
        <f>T246*$R$1+T246</f>
        <v>2365.96608</v>
      </c>
      <c r="AA246" s="846"/>
      <c r="AB246" s="846"/>
      <c r="AC246" s="846"/>
    </row>
    <row r="247" spans="1:29" ht="15">
      <c r="A247" s="760" t="s">
        <v>485</v>
      </c>
      <c r="B247" s="767"/>
      <c r="G247" s="760" t="s">
        <v>485</v>
      </c>
      <c r="H247" s="768"/>
      <c r="N247" s="768"/>
      <c r="S247" s="774"/>
      <c r="T247" s="1115"/>
      <c r="Y247" s="748"/>
      <c r="Z247" s="1210"/>
      <c r="AA247" s="846"/>
      <c r="AB247" s="846"/>
      <c r="AC247" s="846"/>
    </row>
    <row r="248" spans="1:29" ht="15">
      <c r="A248" s="760"/>
      <c r="B248" s="767">
        <v>7600</v>
      </c>
      <c r="G248" s="760"/>
      <c r="H248" s="767">
        <f>B248*$F$1+B248</f>
        <v>9120</v>
      </c>
      <c r="M248" s="760" t="s">
        <v>485</v>
      </c>
      <c r="N248" s="767">
        <f>H248*$L$1+H248</f>
        <v>10761.6</v>
      </c>
      <c r="S248" s="760" t="s">
        <v>485</v>
      </c>
      <c r="T248" s="1114">
        <f>N248*$R$1+N248</f>
        <v>12698.688</v>
      </c>
      <c r="Y248" s="1209" t="s">
        <v>485</v>
      </c>
      <c r="Z248" s="1208">
        <f>T248*$R$1+T248</f>
        <v>14984.45184</v>
      </c>
      <c r="AA248" s="846"/>
      <c r="AB248" s="846"/>
      <c r="AC248" s="846"/>
    </row>
    <row r="249" spans="1:29" ht="26.25">
      <c r="A249" s="763" t="s">
        <v>486</v>
      </c>
      <c r="B249" s="767"/>
      <c r="G249" s="763" t="s">
        <v>486</v>
      </c>
      <c r="H249" s="768"/>
      <c r="M249" s="764" t="s">
        <v>486</v>
      </c>
      <c r="N249" s="768"/>
      <c r="S249" s="764" t="s">
        <v>486</v>
      </c>
      <c r="T249" s="1115"/>
      <c r="Y249" s="1203" t="s">
        <v>486</v>
      </c>
      <c r="Z249" s="1210"/>
      <c r="AA249" s="846"/>
      <c r="AB249" s="846"/>
      <c r="AC249" s="846"/>
    </row>
    <row r="250" spans="1:29" ht="15">
      <c r="A250" s="763" t="s">
        <v>1848</v>
      </c>
      <c r="B250" s="767"/>
      <c r="G250" s="763" t="s">
        <v>1848</v>
      </c>
      <c r="H250" s="768"/>
      <c r="M250" s="763" t="s">
        <v>1848</v>
      </c>
      <c r="N250" s="768"/>
      <c r="S250" s="763" t="s">
        <v>1848</v>
      </c>
      <c r="T250" s="1115"/>
      <c r="Y250" s="1207" t="s">
        <v>1848</v>
      </c>
      <c r="Z250" s="1210"/>
      <c r="AA250" s="846"/>
      <c r="AB250" s="846"/>
      <c r="AC250" s="846"/>
    </row>
    <row r="251" spans="1:29" ht="15">
      <c r="A251" s="760" t="s">
        <v>484</v>
      </c>
      <c r="B251" s="767"/>
      <c r="G251" s="760" t="s">
        <v>484</v>
      </c>
      <c r="H251" s="768"/>
      <c r="M251" s="760" t="s">
        <v>484</v>
      </c>
      <c r="N251" s="768"/>
      <c r="S251" s="760" t="s">
        <v>484</v>
      </c>
      <c r="T251" s="1115"/>
      <c r="Y251" s="1209" t="s">
        <v>484</v>
      </c>
      <c r="Z251" s="1210"/>
      <c r="AA251" s="846"/>
      <c r="AB251" s="846"/>
      <c r="AC251" s="846"/>
    </row>
    <row r="252" spans="1:29" ht="15">
      <c r="A252" s="760" t="s">
        <v>1877</v>
      </c>
      <c r="B252" s="767"/>
      <c r="G252" s="760" t="s">
        <v>1877</v>
      </c>
      <c r="H252" s="768"/>
      <c r="M252" s="760" t="s">
        <v>1877</v>
      </c>
      <c r="N252" s="768"/>
      <c r="S252" s="760" t="s">
        <v>1877</v>
      </c>
      <c r="T252" s="1115"/>
      <c r="Y252" s="1209" t="s">
        <v>1877</v>
      </c>
      <c r="Z252" s="1210"/>
      <c r="AA252" s="846"/>
      <c r="AB252" s="846"/>
      <c r="AC252" s="846"/>
    </row>
    <row r="253" spans="1:29" ht="15">
      <c r="A253" s="760" t="s">
        <v>1878</v>
      </c>
      <c r="B253" s="767"/>
      <c r="G253" s="760" t="s">
        <v>1878</v>
      </c>
      <c r="H253" s="768"/>
      <c r="M253" s="760" t="s">
        <v>1878</v>
      </c>
      <c r="N253" s="768"/>
      <c r="S253" s="760" t="s">
        <v>1878</v>
      </c>
      <c r="T253" s="1115"/>
      <c r="Y253" s="1209" t="s">
        <v>1878</v>
      </c>
      <c r="Z253" s="1210"/>
      <c r="AA253" s="846"/>
      <c r="AB253" s="846"/>
      <c r="AC253" s="846"/>
    </row>
    <row r="254" spans="1:29" ht="15">
      <c r="A254" s="760" t="s">
        <v>1853</v>
      </c>
      <c r="B254" s="767"/>
      <c r="G254" s="760" t="s">
        <v>1853</v>
      </c>
      <c r="H254" s="768"/>
      <c r="M254" s="760" t="s">
        <v>1853</v>
      </c>
      <c r="N254" s="768"/>
      <c r="S254" s="760" t="s">
        <v>1853</v>
      </c>
      <c r="T254" s="1115"/>
      <c r="Y254" s="1209" t="s">
        <v>1853</v>
      </c>
      <c r="Z254" s="1210"/>
      <c r="AA254" s="846"/>
      <c r="AB254" s="846"/>
      <c r="AC254" s="846"/>
    </row>
    <row r="255" spans="1:29" ht="26.25">
      <c r="A255" s="760" t="s">
        <v>1881</v>
      </c>
      <c r="B255" s="767"/>
      <c r="G255" s="760" t="s">
        <v>1881</v>
      </c>
      <c r="H255" s="768"/>
      <c r="M255" s="760" t="s">
        <v>1881</v>
      </c>
      <c r="N255" s="768"/>
      <c r="S255" s="760" t="s">
        <v>1881</v>
      </c>
      <c r="T255" s="1115"/>
      <c r="Y255" s="1209" t="s">
        <v>1881</v>
      </c>
      <c r="Z255" s="1210"/>
      <c r="AA255" s="846"/>
      <c r="AB255" s="846"/>
      <c r="AC255" s="846"/>
    </row>
    <row r="256" spans="1:29" ht="15">
      <c r="A256" s="763" t="s">
        <v>2992</v>
      </c>
      <c r="B256" s="767"/>
      <c r="G256" s="763" t="s">
        <v>2992</v>
      </c>
      <c r="H256" s="768"/>
      <c r="M256" s="763" t="s">
        <v>2992</v>
      </c>
      <c r="N256" s="768"/>
      <c r="S256" s="763" t="s">
        <v>2992</v>
      </c>
      <c r="T256" s="1115"/>
      <c r="Y256" s="1207" t="s">
        <v>2992</v>
      </c>
      <c r="Z256" s="1210"/>
      <c r="AA256" s="846"/>
      <c r="AB256" s="846"/>
      <c r="AC256" s="846"/>
    </row>
    <row r="257" spans="1:29" ht="26.25">
      <c r="A257" s="760" t="s">
        <v>469</v>
      </c>
      <c r="B257" s="767"/>
      <c r="G257" s="760" t="s">
        <v>469</v>
      </c>
      <c r="H257" s="768"/>
      <c r="M257" s="760" t="s">
        <v>469</v>
      </c>
      <c r="N257" s="768"/>
      <c r="S257" s="760" t="s">
        <v>469</v>
      </c>
      <c r="T257" s="1115"/>
      <c r="Y257" s="1209" t="s">
        <v>469</v>
      </c>
      <c r="Z257" s="1210"/>
      <c r="AA257" s="846"/>
      <c r="AB257" s="846"/>
      <c r="AC257" s="846"/>
    </row>
    <row r="258" spans="1:29" ht="26.25">
      <c r="A258" s="760" t="s">
        <v>1863</v>
      </c>
      <c r="B258" s="767"/>
      <c r="G258" s="760" t="s">
        <v>1863</v>
      </c>
      <c r="H258" s="768"/>
      <c r="M258" s="760" t="s">
        <v>1863</v>
      </c>
      <c r="N258" s="768"/>
      <c r="S258" s="760" t="s">
        <v>1863</v>
      </c>
      <c r="T258" s="1115"/>
      <c r="Y258" s="1209" t="s">
        <v>1863</v>
      </c>
      <c r="Z258" s="1210"/>
      <c r="AA258" s="846"/>
      <c r="AB258" s="846"/>
      <c r="AC258" s="846"/>
    </row>
    <row r="259" spans="1:29" ht="26.25">
      <c r="A259" s="760" t="s">
        <v>470</v>
      </c>
      <c r="B259" s="767"/>
      <c r="G259" s="760" t="s">
        <v>470</v>
      </c>
      <c r="H259" s="768"/>
      <c r="M259" s="760" t="s">
        <v>470</v>
      </c>
      <c r="N259" s="768"/>
      <c r="S259" s="760" t="s">
        <v>470</v>
      </c>
      <c r="T259" s="1115"/>
      <c r="Y259" s="1209" t="s">
        <v>470</v>
      </c>
      <c r="Z259" s="1210"/>
      <c r="AA259" s="846"/>
      <c r="AB259" s="846"/>
      <c r="AC259" s="846"/>
    </row>
    <row r="260" spans="1:29" ht="26.25">
      <c r="A260" s="760" t="s">
        <v>471</v>
      </c>
      <c r="B260" s="767"/>
      <c r="G260" s="760" t="s">
        <v>471</v>
      </c>
      <c r="H260" s="768"/>
      <c r="M260" s="760" t="s">
        <v>471</v>
      </c>
      <c r="N260" s="768"/>
      <c r="S260" s="760" t="s">
        <v>471</v>
      </c>
      <c r="T260" s="1115"/>
      <c r="Y260" s="1209" t="s">
        <v>471</v>
      </c>
      <c r="Z260" s="1210"/>
      <c r="AA260" s="846"/>
      <c r="AB260" s="846"/>
      <c r="AC260" s="846"/>
    </row>
    <row r="261" spans="1:29" ht="26.25">
      <c r="A261" s="760" t="s">
        <v>1866</v>
      </c>
      <c r="B261" s="767"/>
      <c r="G261" s="760" t="s">
        <v>1866</v>
      </c>
      <c r="H261" s="768"/>
      <c r="M261" s="760" t="s">
        <v>1866</v>
      </c>
      <c r="N261" s="768"/>
      <c r="S261" s="760" t="s">
        <v>1866</v>
      </c>
      <c r="T261" s="1115"/>
      <c r="Y261" s="1209" t="s">
        <v>1866</v>
      </c>
      <c r="Z261" s="1210"/>
      <c r="AA261" s="846"/>
      <c r="AB261" s="846"/>
      <c r="AC261" s="846"/>
    </row>
    <row r="262" spans="1:29" ht="26.25">
      <c r="A262" s="770" t="s">
        <v>871</v>
      </c>
      <c r="B262" s="767"/>
      <c r="G262" s="770" t="s">
        <v>1336</v>
      </c>
      <c r="H262" s="768"/>
      <c r="M262" s="771" t="s">
        <v>3010</v>
      </c>
      <c r="N262" s="772">
        <v>1699.2</v>
      </c>
      <c r="S262" s="771" t="s">
        <v>3010</v>
      </c>
      <c r="T262" s="1114">
        <f>N262*$R$1+N262</f>
        <v>2005.056</v>
      </c>
      <c r="Y262" s="1213" t="s">
        <v>3010</v>
      </c>
      <c r="Z262" s="1208">
        <f>T262*$R$1+T262</f>
        <v>2365.96608</v>
      </c>
      <c r="AA262" s="846"/>
      <c r="AB262" s="846"/>
      <c r="AC262" s="846"/>
    </row>
    <row r="263" spans="1:29" ht="15">
      <c r="A263" s="760" t="s">
        <v>485</v>
      </c>
      <c r="B263" s="767"/>
      <c r="G263" s="760" t="s">
        <v>485</v>
      </c>
      <c r="H263" s="768"/>
      <c r="N263" s="768"/>
      <c r="S263" s="774"/>
      <c r="T263" s="1115"/>
      <c r="Y263" s="748"/>
      <c r="Z263" s="1210"/>
      <c r="AA263" s="846"/>
      <c r="AB263" s="846"/>
      <c r="AC263" s="846"/>
    </row>
    <row r="264" spans="1:29" ht="15">
      <c r="A264" s="760"/>
      <c r="B264" s="767">
        <v>8200</v>
      </c>
      <c r="G264" s="760"/>
      <c r="H264" s="767">
        <f>B264*$F$1+B264</f>
        <v>9840</v>
      </c>
      <c r="M264" s="760" t="s">
        <v>485</v>
      </c>
      <c r="N264" s="767">
        <f>H264*$L$1+H264</f>
        <v>11611.2</v>
      </c>
      <c r="S264" s="760" t="s">
        <v>485</v>
      </c>
      <c r="T264" s="1114">
        <f>N264*$R$1+N264</f>
        <v>13701.216</v>
      </c>
      <c r="Y264" s="1209" t="s">
        <v>485</v>
      </c>
      <c r="Z264" s="1208">
        <f>T264*$R$1+T264</f>
        <v>16167.43488</v>
      </c>
      <c r="AA264" s="846"/>
      <c r="AB264" s="846"/>
      <c r="AC264" s="846"/>
    </row>
    <row r="265" spans="1:29" ht="26.25">
      <c r="A265" s="764" t="s">
        <v>487</v>
      </c>
      <c r="B265" s="767"/>
      <c r="G265" s="764" t="s">
        <v>487</v>
      </c>
      <c r="H265" s="768"/>
      <c r="M265" s="764" t="s">
        <v>487</v>
      </c>
      <c r="N265" s="768"/>
      <c r="S265" s="764" t="s">
        <v>487</v>
      </c>
      <c r="T265" s="1115"/>
      <c r="Y265" s="1203" t="s">
        <v>487</v>
      </c>
      <c r="Z265" s="1210"/>
      <c r="AA265" s="846"/>
      <c r="AB265" s="846"/>
      <c r="AC265" s="846"/>
    </row>
    <row r="266" spans="1:29" ht="15">
      <c r="A266" s="760" t="s">
        <v>488</v>
      </c>
      <c r="B266" s="767"/>
      <c r="G266" s="760" t="s">
        <v>488</v>
      </c>
      <c r="H266" s="768"/>
      <c r="M266" s="760" t="s">
        <v>488</v>
      </c>
      <c r="N266" s="768"/>
      <c r="S266" s="760" t="s">
        <v>488</v>
      </c>
      <c r="T266" s="1115"/>
      <c r="Y266" s="1209" t="s">
        <v>488</v>
      </c>
      <c r="Z266" s="1210"/>
      <c r="AA266" s="846"/>
      <c r="AB266" s="846"/>
      <c r="AC266" s="846"/>
    </row>
    <row r="267" spans="1:29" ht="15">
      <c r="A267" s="760" t="s">
        <v>489</v>
      </c>
      <c r="B267" s="767">
        <v>6500</v>
      </c>
      <c r="G267" s="760" t="s">
        <v>489</v>
      </c>
      <c r="H267" s="767">
        <f>B267*$F$1+B267</f>
        <v>7800</v>
      </c>
      <c r="M267" s="760" t="s">
        <v>489</v>
      </c>
      <c r="N267" s="767">
        <f>H267*$L$1+H267</f>
        <v>9204</v>
      </c>
      <c r="S267" s="760" t="s">
        <v>489</v>
      </c>
      <c r="T267" s="1114">
        <f>N267*$R$1+N267</f>
        <v>10860.72</v>
      </c>
      <c r="Y267" s="1209" t="s">
        <v>489</v>
      </c>
      <c r="Z267" s="1208">
        <f>T267*$R$1+T267</f>
        <v>12815.649599999999</v>
      </c>
      <c r="AA267" s="846"/>
      <c r="AB267" s="846"/>
      <c r="AC267" s="846"/>
    </row>
    <row r="268" spans="1:29" ht="15">
      <c r="A268" s="760" t="s">
        <v>490</v>
      </c>
      <c r="B268" s="767">
        <v>6500</v>
      </c>
      <c r="G268" s="760" t="s">
        <v>490</v>
      </c>
      <c r="H268" s="767">
        <f>B268*$F$1+B268</f>
        <v>7800</v>
      </c>
      <c r="M268" s="760" t="s">
        <v>490</v>
      </c>
      <c r="N268" s="767">
        <f>H268*$L$1+H268</f>
        <v>9204</v>
      </c>
      <c r="S268" s="760" t="s">
        <v>490</v>
      </c>
      <c r="T268" s="1114">
        <f>N268*$R$1+N268</f>
        <v>10860.72</v>
      </c>
      <c r="Y268" s="1209" t="s">
        <v>490</v>
      </c>
      <c r="Z268" s="1208">
        <f>T268*$R$1+T268</f>
        <v>12815.649599999999</v>
      </c>
      <c r="AA268" s="846"/>
      <c r="AB268" s="846"/>
      <c r="AC268" s="846"/>
    </row>
    <row r="269" spans="1:29" ht="15">
      <c r="A269" s="760" t="s">
        <v>491</v>
      </c>
      <c r="B269" s="767">
        <v>5700</v>
      </c>
      <c r="G269" s="760" t="s">
        <v>491</v>
      </c>
      <c r="H269" s="767">
        <f>B269*$F$1+B269</f>
        <v>6840</v>
      </c>
      <c r="M269" s="760" t="s">
        <v>491</v>
      </c>
      <c r="N269" s="767">
        <f>H269*$L$1+H269</f>
        <v>8071.2</v>
      </c>
      <c r="S269" s="760" t="s">
        <v>491</v>
      </c>
      <c r="T269" s="1114">
        <f>N269*$R$1+N269</f>
        <v>9524.016</v>
      </c>
      <c r="Y269" s="1209" t="s">
        <v>491</v>
      </c>
      <c r="Z269" s="1208">
        <f>T269*$R$1+T269</f>
        <v>11238.33888</v>
      </c>
      <c r="AA269" s="846"/>
      <c r="AB269" s="846"/>
      <c r="AC269" s="846"/>
    </row>
    <row r="270" spans="1:29" ht="15">
      <c r="A270" s="760" t="s">
        <v>492</v>
      </c>
      <c r="B270" s="767">
        <v>5700</v>
      </c>
      <c r="G270" s="760" t="s">
        <v>492</v>
      </c>
      <c r="H270" s="767">
        <f>B270*$F$1+B270</f>
        <v>6840</v>
      </c>
      <c r="M270" s="760" t="s">
        <v>492</v>
      </c>
      <c r="N270" s="767">
        <f>H270*$L$1+H270</f>
        <v>8071.2</v>
      </c>
      <c r="S270" s="760" t="s">
        <v>492</v>
      </c>
      <c r="T270" s="1114">
        <f>N270*$R$1+N270</f>
        <v>9524.016</v>
      </c>
      <c r="Y270" s="1209" t="s">
        <v>492</v>
      </c>
      <c r="Z270" s="1208">
        <f>T270*$R$1+T270</f>
        <v>11238.33888</v>
      </c>
      <c r="AA270" s="846"/>
      <c r="AB270" s="846"/>
      <c r="AC270" s="846"/>
    </row>
    <row r="271" spans="1:29" ht="15">
      <c r="A271" s="760"/>
      <c r="B271" s="767">
        <v>5700</v>
      </c>
      <c r="G271" s="760"/>
      <c r="H271" s="767">
        <f>B271*$F$1+B271</f>
        <v>6840</v>
      </c>
      <c r="M271" s="760"/>
      <c r="N271" s="767">
        <f>H271*$L$1+H271</f>
        <v>8071.2</v>
      </c>
      <c r="S271" s="760"/>
      <c r="T271" s="1114">
        <f>N271*$R$1+N271</f>
        <v>9524.016</v>
      </c>
      <c r="Y271" s="1209"/>
      <c r="Z271" s="1208">
        <f>T271*$R$1+T271</f>
        <v>11238.33888</v>
      </c>
      <c r="AA271" s="846"/>
      <c r="AB271" s="846"/>
      <c r="AC271" s="846"/>
    </row>
    <row r="272" spans="1:29" ht="15">
      <c r="A272" s="763" t="s">
        <v>2992</v>
      </c>
      <c r="B272" s="767"/>
      <c r="G272" s="763" t="s">
        <v>2992</v>
      </c>
      <c r="H272" s="768"/>
      <c r="M272" s="763" t="s">
        <v>2992</v>
      </c>
      <c r="N272" s="768"/>
      <c r="S272" s="763" t="s">
        <v>2992</v>
      </c>
      <c r="T272" s="1115"/>
      <c r="Y272" s="1207" t="s">
        <v>2992</v>
      </c>
      <c r="Z272" s="1210"/>
      <c r="AA272" s="846"/>
      <c r="AB272" s="846"/>
      <c r="AC272" s="846"/>
    </row>
    <row r="273" spans="1:29" ht="26.25">
      <c r="A273" s="760" t="s">
        <v>469</v>
      </c>
      <c r="B273" s="767"/>
      <c r="G273" s="760" t="s">
        <v>469</v>
      </c>
      <c r="H273" s="768"/>
      <c r="M273" s="760" t="s">
        <v>469</v>
      </c>
      <c r="N273" s="768"/>
      <c r="S273" s="760" t="s">
        <v>469</v>
      </c>
      <c r="T273" s="1115"/>
      <c r="Y273" s="1209" t="s">
        <v>469</v>
      </c>
      <c r="Z273" s="1210"/>
      <c r="AA273" s="846"/>
      <c r="AB273" s="846"/>
      <c r="AC273" s="846"/>
    </row>
    <row r="274" spans="1:29" ht="26.25">
      <c r="A274" s="760" t="s">
        <v>1863</v>
      </c>
      <c r="B274" s="767"/>
      <c r="G274" s="760" t="s">
        <v>1863</v>
      </c>
      <c r="H274" s="768"/>
      <c r="M274" s="760" t="s">
        <v>1863</v>
      </c>
      <c r="N274" s="768"/>
      <c r="S274" s="760" t="s">
        <v>1863</v>
      </c>
      <c r="T274" s="1115"/>
      <c r="Y274" s="1209" t="s">
        <v>1863</v>
      </c>
      <c r="Z274" s="1210"/>
      <c r="AA274" s="846"/>
      <c r="AB274" s="846"/>
      <c r="AC274" s="846"/>
    </row>
    <row r="275" spans="1:29" ht="26.25">
      <c r="A275" s="760" t="s">
        <v>470</v>
      </c>
      <c r="B275" s="767"/>
      <c r="G275" s="760" t="s">
        <v>470</v>
      </c>
      <c r="H275" s="768"/>
      <c r="M275" s="760" t="s">
        <v>470</v>
      </c>
      <c r="N275" s="768"/>
      <c r="S275" s="760" t="s">
        <v>470</v>
      </c>
      <c r="T275" s="1115"/>
      <c r="Y275" s="1209" t="s">
        <v>470</v>
      </c>
      <c r="Z275" s="1210"/>
      <c r="AA275" s="846"/>
      <c r="AB275" s="846"/>
      <c r="AC275" s="846"/>
    </row>
    <row r="276" spans="1:29" ht="26.25">
      <c r="A276" s="760" t="s">
        <v>471</v>
      </c>
      <c r="B276" s="767"/>
      <c r="G276" s="760" t="s">
        <v>471</v>
      </c>
      <c r="H276" s="768"/>
      <c r="M276" s="760" t="s">
        <v>471</v>
      </c>
      <c r="N276" s="768"/>
      <c r="S276" s="760" t="s">
        <v>471</v>
      </c>
      <c r="T276" s="1115"/>
      <c r="Y276" s="1209" t="s">
        <v>471</v>
      </c>
      <c r="Z276" s="1210"/>
      <c r="AA276" s="846"/>
      <c r="AB276" s="846"/>
      <c r="AC276" s="846"/>
    </row>
    <row r="277" spans="1:29" ht="26.25">
      <c r="A277" s="760" t="s">
        <v>1866</v>
      </c>
      <c r="B277" s="767"/>
      <c r="G277" s="760" t="s">
        <v>1866</v>
      </c>
      <c r="H277" s="768"/>
      <c r="M277" s="760" t="s">
        <v>1866</v>
      </c>
      <c r="N277" s="768"/>
      <c r="S277" s="760" t="s">
        <v>1866</v>
      </c>
      <c r="T277" s="1115"/>
      <c r="Y277" s="1209" t="s">
        <v>1866</v>
      </c>
      <c r="Z277" s="1210"/>
      <c r="AA277" s="846"/>
      <c r="AB277" s="846"/>
      <c r="AC277" s="846"/>
    </row>
    <row r="278" spans="1:29" ht="26.25">
      <c r="A278" s="770" t="s">
        <v>465</v>
      </c>
      <c r="B278" s="767"/>
      <c r="G278" s="770" t="s">
        <v>1336</v>
      </c>
      <c r="H278" s="768"/>
      <c r="M278" s="771" t="s">
        <v>3010</v>
      </c>
      <c r="N278" s="772">
        <v>1699.2</v>
      </c>
      <c r="S278" s="771" t="s">
        <v>3010</v>
      </c>
      <c r="T278" s="1114">
        <f>N278*$R$1+N278</f>
        <v>2005.056</v>
      </c>
      <c r="Y278" s="1213" t="s">
        <v>3010</v>
      </c>
      <c r="Z278" s="1208">
        <f>T278*$R$1+T278</f>
        <v>2365.96608</v>
      </c>
      <c r="AA278" s="846"/>
      <c r="AB278" s="846"/>
      <c r="AC278" s="846"/>
    </row>
    <row r="279" spans="1:29" ht="15">
      <c r="A279" s="763" t="s">
        <v>1848</v>
      </c>
      <c r="B279" s="767"/>
      <c r="G279" s="763" t="s">
        <v>1848</v>
      </c>
      <c r="H279" s="768"/>
      <c r="M279" s="763" t="s">
        <v>1848</v>
      </c>
      <c r="N279" s="768"/>
      <c r="S279" s="763" t="s">
        <v>1848</v>
      </c>
      <c r="T279" s="1115"/>
      <c r="Y279" s="1207" t="s">
        <v>1848</v>
      </c>
      <c r="Z279" s="1210"/>
      <c r="AA279" s="846"/>
      <c r="AB279" s="846"/>
      <c r="AC279" s="846"/>
    </row>
    <row r="280" spans="1:29" ht="15">
      <c r="A280" s="760" t="s">
        <v>493</v>
      </c>
      <c r="B280" s="767"/>
      <c r="G280" s="760" t="s">
        <v>493</v>
      </c>
      <c r="H280" s="768"/>
      <c r="M280" s="760" t="s">
        <v>493</v>
      </c>
      <c r="N280" s="768"/>
      <c r="S280" s="760" t="s">
        <v>493</v>
      </c>
      <c r="T280" s="1115"/>
      <c r="Y280" s="1209" t="s">
        <v>493</v>
      </c>
      <c r="Z280" s="1210"/>
      <c r="AA280" s="846"/>
      <c r="AB280" s="846"/>
      <c r="AC280" s="846"/>
    </row>
    <row r="281" spans="1:29" ht="15">
      <c r="A281" s="760" t="s">
        <v>1878</v>
      </c>
      <c r="B281" s="767"/>
      <c r="G281" s="760" t="s">
        <v>1878</v>
      </c>
      <c r="H281" s="768"/>
      <c r="M281" s="760" t="s">
        <v>1878</v>
      </c>
      <c r="N281" s="768"/>
      <c r="S281" s="760" t="s">
        <v>1878</v>
      </c>
      <c r="T281" s="1115"/>
      <c r="Y281" s="1209" t="s">
        <v>1878</v>
      </c>
      <c r="Z281" s="1210"/>
      <c r="AA281" s="846"/>
      <c r="AB281" s="846"/>
      <c r="AC281" s="846"/>
    </row>
    <row r="282" spans="1:29" ht="26.25">
      <c r="A282" s="760" t="s">
        <v>1879</v>
      </c>
      <c r="B282" s="767"/>
      <c r="G282" s="760" t="s">
        <v>1879</v>
      </c>
      <c r="H282" s="768"/>
      <c r="M282" s="760" t="s">
        <v>1879</v>
      </c>
      <c r="N282" s="768"/>
      <c r="S282" s="760" t="s">
        <v>1879</v>
      </c>
      <c r="T282" s="1115"/>
      <c r="Y282" s="1209" t="s">
        <v>1879</v>
      </c>
      <c r="Z282" s="1210"/>
      <c r="AA282" s="846"/>
      <c r="AB282" s="846"/>
      <c r="AC282" s="846"/>
    </row>
    <row r="283" spans="1:29" ht="26.25">
      <c r="A283" s="760" t="s">
        <v>1880</v>
      </c>
      <c r="B283" s="767"/>
      <c r="G283" s="760" t="s">
        <v>1880</v>
      </c>
      <c r="H283" s="768"/>
      <c r="M283" s="760" t="s">
        <v>1880</v>
      </c>
      <c r="N283" s="768"/>
      <c r="S283" s="760" t="s">
        <v>1880</v>
      </c>
      <c r="T283" s="1115"/>
      <c r="Y283" s="1209" t="s">
        <v>1880</v>
      </c>
      <c r="Z283" s="1210"/>
      <c r="AA283" s="846"/>
      <c r="AB283" s="846"/>
      <c r="AC283" s="846"/>
    </row>
    <row r="284" spans="1:29" ht="15">
      <c r="A284" s="760"/>
      <c r="B284" s="767"/>
      <c r="G284" s="760"/>
      <c r="H284" s="768"/>
      <c r="M284" s="760"/>
      <c r="N284" s="768"/>
      <c r="S284" s="760"/>
      <c r="T284" s="1115"/>
      <c r="Y284" s="1209"/>
      <c r="Z284" s="1210"/>
      <c r="AA284" s="846"/>
      <c r="AB284" s="846"/>
      <c r="AC284" s="846"/>
    </row>
    <row r="285" spans="1:29" ht="26.25">
      <c r="A285" s="766" t="s">
        <v>494</v>
      </c>
      <c r="B285" s="767"/>
      <c r="G285" s="766" t="s">
        <v>494</v>
      </c>
      <c r="H285" s="768"/>
      <c r="M285" s="766" t="s">
        <v>494</v>
      </c>
      <c r="N285" s="768"/>
      <c r="S285" s="766" t="s">
        <v>494</v>
      </c>
      <c r="T285" s="1115"/>
      <c r="Y285" s="1205" t="s">
        <v>494</v>
      </c>
      <c r="Z285" s="1210"/>
      <c r="AA285" s="846"/>
      <c r="AB285" s="846"/>
      <c r="AC285" s="846"/>
    </row>
    <row r="286" spans="1:29" ht="15">
      <c r="A286" s="775" t="s">
        <v>495</v>
      </c>
      <c r="B286" s="767">
        <v>2550</v>
      </c>
      <c r="G286" s="775" t="s">
        <v>495</v>
      </c>
      <c r="H286" s="767">
        <f>B286*$F$1+B286</f>
        <v>3060</v>
      </c>
      <c r="M286" s="775" t="s">
        <v>495</v>
      </c>
      <c r="N286" s="767">
        <f>H286*$L$1+H286</f>
        <v>3610.8</v>
      </c>
      <c r="S286" s="775" t="s">
        <v>495</v>
      </c>
      <c r="T286" s="1114">
        <f>N286*$R$1+N286</f>
        <v>4260.744000000001</v>
      </c>
      <c r="Y286" s="1216" t="s">
        <v>495</v>
      </c>
      <c r="Z286" s="1208">
        <f>T286*$R$1+T286</f>
        <v>5027.677920000001</v>
      </c>
      <c r="AA286" s="846"/>
      <c r="AB286" s="846"/>
      <c r="AC286" s="846"/>
    </row>
    <row r="287" spans="1:29" ht="15">
      <c r="A287" s="775" t="s">
        <v>496</v>
      </c>
      <c r="B287" s="767">
        <v>2550</v>
      </c>
      <c r="G287" s="775" t="s">
        <v>496</v>
      </c>
      <c r="H287" s="767">
        <f>B287*$F$1+B287</f>
        <v>3060</v>
      </c>
      <c r="M287" s="775" t="s">
        <v>496</v>
      </c>
      <c r="N287" s="767">
        <f>H287*$L$1+H287</f>
        <v>3610.8</v>
      </c>
      <c r="S287" s="775" t="s">
        <v>496</v>
      </c>
      <c r="T287" s="1114">
        <f>N287*$R$1+N287</f>
        <v>4260.744000000001</v>
      </c>
      <c r="Y287" s="1216" t="s">
        <v>496</v>
      </c>
      <c r="Z287" s="1208">
        <f>T287*$R$1+T287</f>
        <v>5027.677920000001</v>
      </c>
      <c r="AA287" s="846"/>
      <c r="AB287" s="846"/>
      <c r="AC287" s="846"/>
    </row>
    <row r="288" spans="1:29" ht="23.25">
      <c r="A288" s="775" t="s">
        <v>497</v>
      </c>
      <c r="B288" s="767">
        <v>2000</v>
      </c>
      <c r="G288" s="775" t="s">
        <v>497</v>
      </c>
      <c r="H288" s="767">
        <f>B288*$F$1+B288</f>
        <v>2400</v>
      </c>
      <c r="M288" s="775" t="s">
        <v>497</v>
      </c>
      <c r="N288" s="767">
        <f>H288*$L$1+H288</f>
        <v>2832</v>
      </c>
      <c r="S288" s="775" t="s">
        <v>497</v>
      </c>
      <c r="T288" s="1114">
        <f>N288*$R$1+N288</f>
        <v>3341.76</v>
      </c>
      <c r="Y288" s="1216" t="s">
        <v>497</v>
      </c>
      <c r="Z288" s="1208">
        <f>T288*$R$1+T288</f>
        <v>3943.2768</v>
      </c>
      <c r="AA288" s="846"/>
      <c r="AB288" s="846"/>
      <c r="AC288" s="846"/>
    </row>
    <row r="289" spans="1:29" ht="15">
      <c r="A289" s="775" t="s">
        <v>498</v>
      </c>
      <c r="B289" s="767">
        <v>2000</v>
      </c>
      <c r="G289" s="775" t="s">
        <v>498</v>
      </c>
      <c r="H289" s="767">
        <f>B289*$F$1+B289</f>
        <v>2400</v>
      </c>
      <c r="M289" s="775" t="s">
        <v>498</v>
      </c>
      <c r="N289" s="767">
        <f>H289*$L$1+H289</f>
        <v>2832</v>
      </c>
      <c r="S289" s="775" t="s">
        <v>498</v>
      </c>
      <c r="T289" s="1114">
        <f>N289*$R$1+N289</f>
        <v>3341.76</v>
      </c>
      <c r="Y289" s="1216" t="s">
        <v>498</v>
      </c>
      <c r="Z289" s="1208">
        <f>T289*$R$1+T289</f>
        <v>3943.2768</v>
      </c>
      <c r="AA289" s="846"/>
      <c r="AB289" s="846"/>
      <c r="AC289" s="846"/>
    </row>
    <row r="290" spans="1:29" ht="15">
      <c r="A290" s="775" t="s">
        <v>499</v>
      </c>
      <c r="B290" s="767"/>
      <c r="G290" s="775" t="s">
        <v>499</v>
      </c>
      <c r="H290" s="768"/>
      <c r="M290" s="775" t="s">
        <v>499</v>
      </c>
      <c r="N290" s="768"/>
      <c r="S290" s="775" t="s">
        <v>499</v>
      </c>
      <c r="T290" s="1115"/>
      <c r="Y290" s="1216" t="s">
        <v>499</v>
      </c>
      <c r="Z290" s="1210"/>
      <c r="AA290" s="846"/>
      <c r="AB290" s="846"/>
      <c r="AC290" s="846"/>
    </row>
    <row r="291" spans="1:29" ht="15">
      <c r="A291" s="775" t="s">
        <v>500</v>
      </c>
      <c r="B291" s="767"/>
      <c r="G291" s="775" t="s">
        <v>500</v>
      </c>
      <c r="H291" s="767"/>
      <c r="M291" s="775" t="s">
        <v>500</v>
      </c>
      <c r="N291" s="768"/>
      <c r="S291" s="775" t="s">
        <v>500</v>
      </c>
      <c r="T291" s="1115"/>
      <c r="Y291" s="1216" t="s">
        <v>500</v>
      </c>
      <c r="Z291" s="1210"/>
      <c r="AA291" s="846"/>
      <c r="AB291" s="846"/>
      <c r="AC291" s="846"/>
    </row>
    <row r="292" spans="1:29" ht="15">
      <c r="A292" s="775" t="s">
        <v>491</v>
      </c>
      <c r="B292" s="767"/>
      <c r="G292" s="775" t="s">
        <v>491</v>
      </c>
      <c r="H292" s="767"/>
      <c r="M292" s="775" t="s">
        <v>491</v>
      </c>
      <c r="N292" s="768"/>
      <c r="S292" s="775" t="s">
        <v>491</v>
      </c>
      <c r="T292" s="1115"/>
      <c r="Y292" s="1216" t="s">
        <v>491</v>
      </c>
      <c r="Z292" s="1210"/>
      <c r="AA292" s="846"/>
      <c r="AB292" s="846"/>
      <c r="AC292" s="846"/>
    </row>
    <row r="293" spans="1:29" ht="15">
      <c r="A293" s="775" t="s">
        <v>492</v>
      </c>
      <c r="B293" s="767"/>
      <c r="G293" s="775" t="s">
        <v>492</v>
      </c>
      <c r="H293" s="767"/>
      <c r="M293" s="775" t="s">
        <v>492</v>
      </c>
      <c r="N293" s="768"/>
      <c r="S293" s="775" t="s">
        <v>492</v>
      </c>
      <c r="T293" s="1115"/>
      <c r="Y293" s="1216" t="s">
        <v>492</v>
      </c>
      <c r="Z293" s="1210"/>
      <c r="AA293" s="846"/>
      <c r="AB293" s="846"/>
      <c r="AC293" s="846"/>
    </row>
    <row r="294" spans="1:29" ht="15">
      <c r="A294" s="775" t="s">
        <v>490</v>
      </c>
      <c r="B294" s="767"/>
      <c r="G294" s="775" t="s">
        <v>490</v>
      </c>
      <c r="H294" s="767"/>
      <c r="M294" s="775" t="s">
        <v>490</v>
      </c>
      <c r="N294" s="768"/>
      <c r="S294" s="775" t="s">
        <v>490</v>
      </c>
      <c r="T294" s="1115"/>
      <c r="Y294" s="1216" t="s">
        <v>490</v>
      </c>
      <c r="Z294" s="1210"/>
      <c r="AA294" s="846"/>
      <c r="AB294" s="846"/>
      <c r="AC294" s="846"/>
    </row>
    <row r="295" spans="1:29" ht="15">
      <c r="A295" s="760" t="s">
        <v>501</v>
      </c>
      <c r="B295" s="767"/>
      <c r="G295" s="760" t="s">
        <v>501</v>
      </c>
      <c r="H295" s="767"/>
      <c r="M295" s="760" t="s">
        <v>501</v>
      </c>
      <c r="N295" s="768"/>
      <c r="S295" s="760" t="s">
        <v>501</v>
      </c>
      <c r="T295" s="1115"/>
      <c r="Y295" s="1209" t="s">
        <v>501</v>
      </c>
      <c r="Z295" s="1210"/>
      <c r="AA295" s="846"/>
      <c r="AB295" s="846"/>
      <c r="AC295" s="846"/>
    </row>
    <row r="296" spans="1:29" ht="15">
      <c r="A296" s="760"/>
      <c r="B296" s="767"/>
      <c r="G296" s="760"/>
      <c r="H296" s="767"/>
      <c r="M296" s="760"/>
      <c r="N296" s="768"/>
      <c r="S296" s="760"/>
      <c r="T296" s="1115"/>
      <c r="Y296" s="1209"/>
      <c r="Z296" s="1210"/>
      <c r="AA296" s="846"/>
      <c r="AB296" s="846"/>
      <c r="AC296" s="846"/>
    </row>
    <row r="297" spans="1:29" ht="15">
      <c r="A297" s="776" t="s">
        <v>502</v>
      </c>
      <c r="B297" s="767"/>
      <c r="G297" s="776" t="s">
        <v>502</v>
      </c>
      <c r="H297" s="767"/>
      <c r="M297" s="776" t="s">
        <v>502</v>
      </c>
      <c r="N297" s="768"/>
      <c r="S297" s="776" t="s">
        <v>502</v>
      </c>
      <c r="T297" s="1115"/>
      <c r="Y297" s="1217" t="s">
        <v>502</v>
      </c>
      <c r="Z297" s="1210"/>
      <c r="AA297" s="846"/>
      <c r="AB297" s="846"/>
      <c r="AC297" s="846"/>
    </row>
    <row r="298" spans="1:29" ht="30">
      <c r="A298" s="777" t="s">
        <v>503</v>
      </c>
      <c r="B298" s="761"/>
      <c r="G298" s="777" t="s">
        <v>503</v>
      </c>
      <c r="H298" s="761"/>
      <c r="M298" s="777" t="s">
        <v>503</v>
      </c>
      <c r="N298" s="778"/>
      <c r="S298" s="777" t="s">
        <v>503</v>
      </c>
      <c r="T298" s="1116"/>
      <c r="Y298" s="1218" t="s">
        <v>503</v>
      </c>
      <c r="Z298" s="1219"/>
      <c r="AA298" s="846"/>
      <c r="AB298" s="846"/>
      <c r="AC298" s="846"/>
    </row>
    <row r="299" spans="19:29" ht="12.75">
      <c r="S299" s="774"/>
      <c r="Y299" s="748"/>
      <c r="Z299" s="846"/>
      <c r="AA299" s="846"/>
      <c r="AB299" s="846"/>
      <c r="AC299" s="846"/>
    </row>
    <row r="300" spans="1:29" ht="63.75">
      <c r="A300" s="779" t="s">
        <v>4201</v>
      </c>
      <c r="G300" s="779" t="s">
        <v>4201</v>
      </c>
      <c r="M300" s="779" t="s">
        <v>4201</v>
      </c>
      <c r="S300" s="779" t="s">
        <v>4201</v>
      </c>
      <c r="Y300" s="1220" t="s">
        <v>4201</v>
      </c>
      <c r="Z300" s="846"/>
      <c r="AA300" s="846"/>
      <c r="AB300" s="846"/>
      <c r="AC300" s="846"/>
    </row>
    <row r="301" spans="19:29" ht="12.75">
      <c r="S301" s="774"/>
      <c r="Y301" s="748"/>
      <c r="Z301" s="846"/>
      <c r="AA301" s="846"/>
      <c r="AB301" s="846"/>
      <c r="AC301" s="846"/>
    </row>
    <row r="302" spans="19:29" ht="12.75">
      <c r="S302" s="774"/>
      <c r="Y302" s="748"/>
      <c r="Z302" s="846"/>
      <c r="AA302" s="846"/>
      <c r="AB302" s="846"/>
      <c r="AC302" s="846"/>
    </row>
    <row r="303" spans="1:29" ht="33">
      <c r="A303" s="780" t="s">
        <v>4202</v>
      </c>
      <c r="G303" s="780" t="s">
        <v>4202</v>
      </c>
      <c r="M303" s="780" t="s">
        <v>4202</v>
      </c>
      <c r="S303" s="780" t="s">
        <v>4202</v>
      </c>
      <c r="Y303" s="1221" t="s">
        <v>4202</v>
      </c>
      <c r="Z303" s="846"/>
      <c r="AA303" s="846"/>
      <c r="AB303" s="846"/>
      <c r="AC303" s="846"/>
    </row>
    <row r="304" spans="1:29" ht="15">
      <c r="A304" s="781" t="s">
        <v>1848</v>
      </c>
      <c r="G304" s="781" t="s">
        <v>1848</v>
      </c>
      <c r="M304" s="781" t="s">
        <v>1848</v>
      </c>
      <c r="S304" s="781" t="s">
        <v>1848</v>
      </c>
      <c r="Y304" s="781" t="s">
        <v>1848</v>
      </c>
      <c r="Z304" s="846"/>
      <c r="AA304" s="846"/>
      <c r="AB304" s="846"/>
      <c r="AC304" s="846"/>
    </row>
    <row r="305" spans="1:29" ht="14.25">
      <c r="A305" s="782" t="s">
        <v>4203</v>
      </c>
      <c r="G305" s="782" t="s">
        <v>4203</v>
      </c>
      <c r="M305" s="782" t="s">
        <v>4203</v>
      </c>
      <c r="S305" s="782" t="s">
        <v>4203</v>
      </c>
      <c r="Y305" s="793" t="s">
        <v>4203</v>
      </c>
      <c r="Z305" s="846"/>
      <c r="AA305" s="846"/>
      <c r="AB305" s="846"/>
      <c r="AC305" s="846"/>
    </row>
    <row r="306" spans="1:29" ht="14.25">
      <c r="A306" s="782" t="s">
        <v>4204</v>
      </c>
      <c r="G306" s="782" t="s">
        <v>4204</v>
      </c>
      <c r="M306" s="782" t="s">
        <v>4204</v>
      </c>
      <c r="S306" s="782" t="s">
        <v>4204</v>
      </c>
      <c r="Y306" s="793" t="s">
        <v>4204</v>
      </c>
      <c r="Z306" s="846"/>
      <c r="AA306" s="846"/>
      <c r="AB306" s="846"/>
      <c r="AC306" s="846"/>
    </row>
    <row r="307" spans="1:29" ht="14.25">
      <c r="A307" s="782" t="s">
        <v>4205</v>
      </c>
      <c r="G307" s="782" t="s">
        <v>4205</v>
      </c>
      <c r="M307" s="782" t="s">
        <v>4205</v>
      </c>
      <c r="S307" s="782" t="s">
        <v>4205</v>
      </c>
      <c r="Y307" s="793" t="s">
        <v>4205</v>
      </c>
      <c r="Z307" s="846"/>
      <c r="AA307" s="846"/>
      <c r="AB307" s="846"/>
      <c r="AC307" s="846"/>
    </row>
    <row r="308" spans="1:29" ht="28.5">
      <c r="A308" s="782" t="s">
        <v>4206</v>
      </c>
      <c r="G308" s="782" t="s">
        <v>4206</v>
      </c>
      <c r="M308" s="782" t="s">
        <v>4206</v>
      </c>
      <c r="S308" s="782" t="s">
        <v>4206</v>
      </c>
      <c r="Y308" s="793" t="s">
        <v>4206</v>
      </c>
      <c r="Z308" s="846"/>
      <c r="AA308" s="846"/>
      <c r="AB308" s="846"/>
      <c r="AC308" s="846"/>
    </row>
    <row r="309" spans="1:29" ht="28.5">
      <c r="A309" s="782" t="s">
        <v>4207</v>
      </c>
      <c r="G309" s="782" t="s">
        <v>4207</v>
      </c>
      <c r="M309" s="782" t="s">
        <v>4207</v>
      </c>
      <c r="S309" s="782" t="s">
        <v>4207</v>
      </c>
      <c r="Y309" s="793" t="s">
        <v>4207</v>
      </c>
      <c r="Z309" s="846"/>
      <c r="AA309" s="846"/>
      <c r="AB309" s="846"/>
      <c r="AC309" s="846"/>
    </row>
    <row r="310" spans="1:29" ht="28.5">
      <c r="A310" s="782" t="s">
        <v>4208</v>
      </c>
      <c r="G310" s="782" t="s">
        <v>4208</v>
      </c>
      <c r="M310" s="782" t="s">
        <v>4208</v>
      </c>
      <c r="S310" s="782" t="s">
        <v>4208</v>
      </c>
      <c r="Y310" s="793" t="s">
        <v>4208</v>
      </c>
      <c r="Z310" s="846"/>
      <c r="AA310" s="846"/>
      <c r="AB310" s="846"/>
      <c r="AC310" s="846"/>
    </row>
    <row r="311" spans="1:29" ht="28.5">
      <c r="A311" s="782" t="s">
        <v>4209</v>
      </c>
      <c r="G311" s="782" t="s">
        <v>4209</v>
      </c>
      <c r="M311" s="782" t="s">
        <v>4209</v>
      </c>
      <c r="S311" s="782" t="s">
        <v>4209</v>
      </c>
      <c r="Y311" s="793" t="s">
        <v>4209</v>
      </c>
      <c r="Z311" s="846"/>
      <c r="AA311" s="846"/>
      <c r="AB311" s="846"/>
      <c r="AC311" s="846"/>
    </row>
    <row r="312" spans="1:29" ht="14.25">
      <c r="A312" s="782" t="s">
        <v>4210</v>
      </c>
      <c r="G312" s="782" t="s">
        <v>4210</v>
      </c>
      <c r="M312" s="782" t="s">
        <v>4210</v>
      </c>
      <c r="S312" s="782" t="s">
        <v>4210</v>
      </c>
      <c r="Y312" s="793" t="s">
        <v>4210</v>
      </c>
      <c r="Z312" s="846"/>
      <c r="AA312" s="846"/>
      <c r="AB312" s="846"/>
      <c r="AC312" s="846"/>
    </row>
    <row r="313" spans="1:29" ht="14.25">
      <c r="A313" s="782" t="s">
        <v>4211</v>
      </c>
      <c r="G313" s="782" t="s">
        <v>4211</v>
      </c>
      <c r="M313" s="782" t="s">
        <v>4211</v>
      </c>
      <c r="S313" s="782" t="s">
        <v>4211</v>
      </c>
      <c r="Y313" s="793" t="s">
        <v>4211</v>
      </c>
      <c r="Z313" s="846"/>
      <c r="AA313" s="846"/>
      <c r="AB313" s="846"/>
      <c r="AC313" s="846"/>
    </row>
    <row r="314" spans="1:29" ht="28.5">
      <c r="A314" s="782" t="s">
        <v>4212</v>
      </c>
      <c r="G314" s="782" t="s">
        <v>4212</v>
      </c>
      <c r="M314" s="782" t="s">
        <v>4212</v>
      </c>
      <c r="S314" s="782" t="s">
        <v>4212</v>
      </c>
      <c r="Y314" s="793" t="s">
        <v>4212</v>
      </c>
      <c r="Z314" s="846"/>
      <c r="AA314" s="846"/>
      <c r="AB314" s="846"/>
      <c r="AC314" s="846"/>
    </row>
    <row r="315" spans="1:29" ht="14.25">
      <c r="A315" s="782" t="s">
        <v>4213</v>
      </c>
      <c r="G315" s="782" t="s">
        <v>4213</v>
      </c>
      <c r="M315" s="782" t="s">
        <v>4213</v>
      </c>
      <c r="S315" s="782" t="s">
        <v>4213</v>
      </c>
      <c r="Y315" s="793" t="s">
        <v>4213</v>
      </c>
      <c r="Z315" s="846"/>
      <c r="AA315" s="846"/>
      <c r="AB315" s="846"/>
      <c r="AC315" s="846"/>
    </row>
    <row r="316" spans="1:29" ht="14.25">
      <c r="A316" s="782" t="s">
        <v>4214</v>
      </c>
      <c r="G316" s="782" t="s">
        <v>4214</v>
      </c>
      <c r="M316" s="782" t="s">
        <v>4214</v>
      </c>
      <c r="S316" s="782" t="s">
        <v>4214</v>
      </c>
      <c r="Y316" s="793" t="s">
        <v>4214</v>
      </c>
      <c r="Z316" s="846"/>
      <c r="AA316" s="846"/>
      <c r="AB316" s="846"/>
      <c r="AC316" s="846"/>
    </row>
    <row r="317" spans="1:29" ht="28.5">
      <c r="A317" s="782" t="s">
        <v>4215</v>
      </c>
      <c r="G317" s="782" t="s">
        <v>4215</v>
      </c>
      <c r="M317" s="782" t="s">
        <v>4215</v>
      </c>
      <c r="S317" s="782" t="s">
        <v>4215</v>
      </c>
      <c r="Y317" s="793" t="s">
        <v>4215</v>
      </c>
      <c r="Z317" s="846"/>
      <c r="AA317" s="846"/>
      <c r="AB317" s="846"/>
      <c r="AC317" s="846"/>
    </row>
    <row r="318" spans="1:29" ht="14.25">
      <c r="A318" s="782" t="s">
        <v>4216</v>
      </c>
      <c r="G318" s="782" t="s">
        <v>4216</v>
      </c>
      <c r="M318" s="782" t="s">
        <v>4216</v>
      </c>
      <c r="S318" s="782" t="s">
        <v>4216</v>
      </c>
      <c r="Y318" s="793" t="s">
        <v>4216</v>
      </c>
      <c r="Z318" s="846"/>
      <c r="AA318" s="846"/>
      <c r="AB318" s="846"/>
      <c r="AC318" s="846"/>
    </row>
    <row r="319" spans="1:29" ht="15">
      <c r="A319" s="781" t="s">
        <v>2992</v>
      </c>
      <c r="G319" s="781" t="s">
        <v>2992</v>
      </c>
      <c r="M319" s="781" t="s">
        <v>2992</v>
      </c>
      <c r="S319" s="781" t="s">
        <v>2992</v>
      </c>
      <c r="Y319" s="781" t="s">
        <v>2992</v>
      </c>
      <c r="Z319" s="846"/>
      <c r="AA319" s="846"/>
      <c r="AB319" s="846"/>
      <c r="AC319" s="846"/>
    </row>
    <row r="320" spans="1:29" ht="57">
      <c r="A320" s="782" t="s">
        <v>4217</v>
      </c>
      <c r="G320" s="782" t="s">
        <v>4217</v>
      </c>
      <c r="M320" s="782" t="s">
        <v>4217</v>
      </c>
      <c r="S320" s="782" t="s">
        <v>4217</v>
      </c>
      <c r="Y320" s="793" t="s">
        <v>4217</v>
      </c>
      <c r="Z320" s="846"/>
      <c r="AA320" s="846"/>
      <c r="AB320" s="846"/>
      <c r="AC320" s="846"/>
    </row>
    <row r="321" spans="1:29" ht="14.25">
      <c r="A321" s="782" t="s">
        <v>4218</v>
      </c>
      <c r="G321" s="782" t="s">
        <v>4218</v>
      </c>
      <c r="M321" s="782" t="s">
        <v>4218</v>
      </c>
      <c r="S321" s="782" t="s">
        <v>4218</v>
      </c>
      <c r="Y321" s="793" t="s">
        <v>4218</v>
      </c>
      <c r="Z321" s="846"/>
      <c r="AA321" s="846"/>
      <c r="AB321" s="846"/>
      <c r="AC321" s="846"/>
    </row>
    <row r="322" spans="1:29" ht="14.25">
      <c r="A322" s="782" t="s">
        <v>4219</v>
      </c>
      <c r="G322" s="782" t="s">
        <v>4219</v>
      </c>
      <c r="M322" s="782" t="s">
        <v>4219</v>
      </c>
      <c r="S322" s="782" t="s">
        <v>4219</v>
      </c>
      <c r="Y322" s="793" t="s">
        <v>4219</v>
      </c>
      <c r="Z322" s="846"/>
      <c r="AA322" s="846"/>
      <c r="AB322" s="846"/>
      <c r="AC322" s="846"/>
    </row>
    <row r="323" spans="1:29" ht="71.25">
      <c r="A323" s="782" t="s">
        <v>4220</v>
      </c>
      <c r="G323" s="782" t="s">
        <v>4220</v>
      </c>
      <c r="M323" s="782" t="s">
        <v>4220</v>
      </c>
      <c r="S323" s="782" t="s">
        <v>4220</v>
      </c>
      <c r="Y323" s="793" t="s">
        <v>4220</v>
      </c>
      <c r="Z323" s="846"/>
      <c r="AA323" s="846"/>
      <c r="AB323" s="846"/>
      <c r="AC323" s="846"/>
    </row>
    <row r="324" spans="1:29" ht="14.25">
      <c r="A324" s="782" t="s">
        <v>4221</v>
      </c>
      <c r="G324" s="782" t="s">
        <v>4221</v>
      </c>
      <c r="M324" s="782" t="s">
        <v>4221</v>
      </c>
      <c r="S324" s="782" t="s">
        <v>4221</v>
      </c>
      <c r="Y324" s="793" t="s">
        <v>4221</v>
      </c>
      <c r="Z324" s="846"/>
      <c r="AA324" s="846"/>
      <c r="AB324" s="846"/>
      <c r="AC324" s="846"/>
    </row>
    <row r="325" spans="1:29" ht="42.75">
      <c r="A325" s="782" t="s">
        <v>4222</v>
      </c>
      <c r="G325" s="782" t="s">
        <v>4222</v>
      </c>
      <c r="M325" s="782" t="s">
        <v>4222</v>
      </c>
      <c r="S325" s="782" t="s">
        <v>4222</v>
      </c>
      <c r="Y325" s="793" t="s">
        <v>4222</v>
      </c>
      <c r="Z325" s="846"/>
      <c r="AA325" s="846"/>
      <c r="AB325" s="846"/>
      <c r="AC325" s="846"/>
    </row>
    <row r="326" spans="1:29" ht="14.25">
      <c r="A326" s="782" t="s">
        <v>4223</v>
      </c>
      <c r="G326" s="782" t="s">
        <v>4223</v>
      </c>
      <c r="M326" s="782" t="s">
        <v>4223</v>
      </c>
      <c r="S326" s="782" t="s">
        <v>4223</v>
      </c>
      <c r="Y326" s="793" t="s">
        <v>4223</v>
      </c>
      <c r="Z326" s="846"/>
      <c r="AA326" s="846"/>
      <c r="AB326" s="846"/>
      <c r="AC326" s="846"/>
    </row>
    <row r="327" spans="1:29" ht="14.25">
      <c r="A327" s="782" t="s">
        <v>4224</v>
      </c>
      <c r="G327" s="782" t="s">
        <v>4224</v>
      </c>
      <c r="M327" s="782" t="s">
        <v>4224</v>
      </c>
      <c r="S327" s="782" t="s">
        <v>4224</v>
      </c>
      <c r="Y327" s="793" t="s">
        <v>4224</v>
      </c>
      <c r="Z327" s="846"/>
      <c r="AA327" s="846"/>
      <c r="AB327" s="846"/>
      <c r="AC327" s="846"/>
    </row>
    <row r="328" spans="1:29" ht="14.25">
      <c r="A328" s="782" t="s">
        <v>4225</v>
      </c>
      <c r="G328" s="782" t="s">
        <v>4225</v>
      </c>
      <c r="M328" s="782" t="s">
        <v>4225</v>
      </c>
      <c r="S328" s="782" t="s">
        <v>4225</v>
      </c>
      <c r="Y328" s="793" t="s">
        <v>4225</v>
      </c>
      <c r="Z328" s="846"/>
      <c r="AA328" s="846"/>
      <c r="AB328" s="846"/>
      <c r="AC328" s="846"/>
    </row>
    <row r="329" spans="1:29" ht="28.5">
      <c r="A329" s="782" t="s">
        <v>4226</v>
      </c>
      <c r="G329" s="782" t="s">
        <v>4226</v>
      </c>
      <c r="M329" s="782" t="s">
        <v>4226</v>
      </c>
      <c r="S329" s="782" t="s">
        <v>4226</v>
      </c>
      <c r="Y329" s="793" t="s">
        <v>4226</v>
      </c>
      <c r="Z329" s="846"/>
      <c r="AA329" s="846"/>
      <c r="AB329" s="846"/>
      <c r="AC329" s="846"/>
    </row>
    <row r="330" spans="1:29" ht="28.5">
      <c r="A330" s="782" t="s">
        <v>4227</v>
      </c>
      <c r="G330" s="782" t="s">
        <v>4227</v>
      </c>
      <c r="M330" s="782" t="s">
        <v>4227</v>
      </c>
      <c r="S330" s="782" t="s">
        <v>4227</v>
      </c>
      <c r="Y330" s="793" t="s">
        <v>4227</v>
      </c>
      <c r="Z330" s="846"/>
      <c r="AA330" s="846"/>
      <c r="AB330" s="846"/>
      <c r="AC330" s="846"/>
    </row>
    <row r="331" spans="1:29" ht="14.25">
      <c r="A331" s="782" t="s">
        <v>4228</v>
      </c>
      <c r="G331" s="782" t="s">
        <v>4228</v>
      </c>
      <c r="M331" s="782" t="s">
        <v>4228</v>
      </c>
      <c r="S331" s="782" t="s">
        <v>4228</v>
      </c>
      <c r="Y331" s="793" t="s">
        <v>4228</v>
      </c>
      <c r="Z331" s="846"/>
      <c r="AA331" s="846"/>
      <c r="AB331" s="846"/>
      <c r="AC331" s="846"/>
    </row>
    <row r="332" spans="1:29" ht="14.25">
      <c r="A332" s="782" t="s">
        <v>4229</v>
      </c>
      <c r="G332" s="782" t="s">
        <v>4229</v>
      </c>
      <c r="M332" s="782" t="s">
        <v>4229</v>
      </c>
      <c r="S332" s="782" t="s">
        <v>4229</v>
      </c>
      <c r="Y332" s="793" t="s">
        <v>4229</v>
      </c>
      <c r="Z332" s="846"/>
      <c r="AA332" s="846"/>
      <c r="AB332" s="846"/>
      <c r="AC332" s="846"/>
    </row>
    <row r="333" spans="1:29" ht="57">
      <c r="A333" s="782" t="s">
        <v>4230</v>
      </c>
      <c r="G333" s="782" t="s">
        <v>4230</v>
      </c>
      <c r="M333" s="782" t="s">
        <v>4230</v>
      </c>
      <c r="S333" s="782" t="s">
        <v>4230</v>
      </c>
      <c r="Y333" s="793" t="s">
        <v>4230</v>
      </c>
      <c r="Z333" s="846"/>
      <c r="AA333" s="846"/>
      <c r="AB333" s="846"/>
      <c r="AC333" s="846"/>
    </row>
    <row r="334" spans="1:29" ht="15">
      <c r="A334" s="783" t="s">
        <v>529</v>
      </c>
      <c r="G334" s="784" t="s">
        <v>3011</v>
      </c>
      <c r="H334" s="655">
        <v>3960</v>
      </c>
      <c r="M334" s="784" t="s">
        <v>3011</v>
      </c>
      <c r="N334" s="655">
        <f>H334*$L$1+H334</f>
        <v>4672.8</v>
      </c>
      <c r="S334" s="784" t="s">
        <v>3011</v>
      </c>
      <c r="T334" s="655">
        <f>N334*$R$1+N334</f>
        <v>5513.904</v>
      </c>
      <c r="Y334" s="785" t="s">
        <v>3011</v>
      </c>
      <c r="Z334" s="1222">
        <f>T334*$R$1+T334</f>
        <v>6506.406720000001</v>
      </c>
      <c r="AA334" s="846"/>
      <c r="AB334" s="846"/>
      <c r="AC334" s="846"/>
    </row>
    <row r="335" spans="1:29" ht="58.5">
      <c r="A335" s="781" t="s">
        <v>4231</v>
      </c>
      <c r="G335" s="785" t="s">
        <v>4232</v>
      </c>
      <c r="H335" s="655">
        <v>600</v>
      </c>
      <c r="M335" s="785" t="s">
        <v>4232</v>
      </c>
      <c r="N335" s="655">
        <f>H335*$L$1+H335</f>
        <v>708</v>
      </c>
      <c r="S335" s="785" t="s">
        <v>4232</v>
      </c>
      <c r="T335" s="655">
        <f>N335*$R$1+N335</f>
        <v>835.44</v>
      </c>
      <c r="Y335" s="785" t="s">
        <v>4232</v>
      </c>
      <c r="Z335" s="1222">
        <f>T335*$R$1+T335</f>
        <v>985.8192</v>
      </c>
      <c r="AA335" s="846"/>
      <c r="AB335" s="846"/>
      <c r="AC335" s="846"/>
    </row>
    <row r="336" spans="1:29" ht="15">
      <c r="A336" s="781"/>
      <c r="G336" s="781"/>
      <c r="M336" s="781"/>
      <c r="S336" s="781"/>
      <c r="Y336" s="781"/>
      <c r="Z336" s="846"/>
      <c r="AA336" s="846"/>
      <c r="AB336" s="846"/>
      <c r="AC336" s="846"/>
    </row>
    <row r="337" spans="1:29" ht="15">
      <c r="A337" s="781"/>
      <c r="G337" s="781"/>
      <c r="M337" s="781"/>
      <c r="S337" s="781"/>
      <c r="Y337" s="781"/>
      <c r="Z337" s="846"/>
      <c r="AA337" s="846"/>
      <c r="AB337" s="846"/>
      <c r="AC337" s="846"/>
    </row>
    <row r="338" spans="1:29" ht="33">
      <c r="A338" s="786" t="s">
        <v>4233</v>
      </c>
      <c r="G338" s="786" t="s">
        <v>4233</v>
      </c>
      <c r="M338" s="780" t="s">
        <v>4233</v>
      </c>
      <c r="S338" s="780" t="s">
        <v>4233</v>
      </c>
      <c r="Y338" s="1221" t="s">
        <v>4233</v>
      </c>
      <c r="Z338" s="846"/>
      <c r="AA338" s="846"/>
      <c r="AB338" s="846"/>
      <c r="AC338" s="846"/>
    </row>
    <row r="339" spans="1:29" ht="15">
      <c r="A339" s="781" t="s">
        <v>1848</v>
      </c>
      <c r="G339" s="781" t="s">
        <v>1848</v>
      </c>
      <c r="M339" s="781" t="s">
        <v>1848</v>
      </c>
      <c r="S339" s="781" t="s">
        <v>1848</v>
      </c>
      <c r="Y339" s="781" t="s">
        <v>1848</v>
      </c>
      <c r="Z339" s="846"/>
      <c r="AA339" s="846"/>
      <c r="AB339" s="846"/>
      <c r="AC339" s="846"/>
    </row>
    <row r="340" spans="1:29" ht="14.25">
      <c r="A340" s="782" t="s">
        <v>4203</v>
      </c>
      <c r="G340" s="782" t="s">
        <v>4203</v>
      </c>
      <c r="M340" s="782" t="s">
        <v>4203</v>
      </c>
      <c r="S340" s="782" t="s">
        <v>4203</v>
      </c>
      <c r="Y340" s="793" t="s">
        <v>4203</v>
      </c>
      <c r="Z340" s="846"/>
      <c r="AA340" s="846"/>
      <c r="AB340" s="846"/>
      <c r="AC340" s="846"/>
    </row>
    <row r="341" spans="1:29" ht="14.25">
      <c r="A341" s="782" t="s">
        <v>4234</v>
      </c>
      <c r="G341" s="782" t="s">
        <v>4234</v>
      </c>
      <c r="M341" s="782" t="s">
        <v>4234</v>
      </c>
      <c r="S341" s="782" t="s">
        <v>4234</v>
      </c>
      <c r="Y341" s="793" t="s">
        <v>4234</v>
      </c>
      <c r="Z341" s="846"/>
      <c r="AA341" s="846"/>
      <c r="AB341" s="846"/>
      <c r="AC341" s="846"/>
    </row>
    <row r="342" spans="1:29" ht="14.25">
      <c r="A342" s="782" t="s">
        <v>4205</v>
      </c>
      <c r="G342" s="782" t="s">
        <v>4205</v>
      </c>
      <c r="M342" s="782" t="s">
        <v>4205</v>
      </c>
      <c r="S342" s="782" t="s">
        <v>4205</v>
      </c>
      <c r="Y342" s="793" t="s">
        <v>4205</v>
      </c>
      <c r="Z342" s="846"/>
      <c r="AA342" s="846"/>
      <c r="AB342" s="846"/>
      <c r="AC342" s="846"/>
    </row>
    <row r="343" spans="1:29" ht="28.5">
      <c r="A343" s="782" t="s">
        <v>4206</v>
      </c>
      <c r="G343" s="782" t="s">
        <v>4206</v>
      </c>
      <c r="M343" s="782" t="s">
        <v>4206</v>
      </c>
      <c r="S343" s="782" t="s">
        <v>4206</v>
      </c>
      <c r="Y343" s="793" t="s">
        <v>4206</v>
      </c>
      <c r="Z343" s="846"/>
      <c r="AA343" s="846"/>
      <c r="AB343" s="846"/>
      <c r="AC343" s="846"/>
    </row>
    <row r="344" spans="1:29" ht="28.5">
      <c r="A344" s="782" t="s">
        <v>4207</v>
      </c>
      <c r="G344" s="782" t="s">
        <v>4207</v>
      </c>
      <c r="M344" s="782" t="s">
        <v>4207</v>
      </c>
      <c r="S344" s="782" t="s">
        <v>4207</v>
      </c>
      <c r="Y344" s="793" t="s">
        <v>4207</v>
      </c>
      <c r="Z344" s="846"/>
      <c r="AA344" s="846"/>
      <c r="AB344" s="846"/>
      <c r="AC344" s="846"/>
    </row>
    <row r="345" spans="1:29" ht="28.5">
      <c r="A345" s="782" t="s">
        <v>4208</v>
      </c>
      <c r="G345" s="782" t="s">
        <v>4208</v>
      </c>
      <c r="M345" s="782" t="s">
        <v>4208</v>
      </c>
      <c r="S345" s="782" t="s">
        <v>4208</v>
      </c>
      <c r="Y345" s="793" t="s">
        <v>4208</v>
      </c>
      <c r="Z345" s="846"/>
      <c r="AA345" s="846"/>
      <c r="AB345" s="846"/>
      <c r="AC345" s="846"/>
    </row>
    <row r="346" spans="1:29" ht="28.5">
      <c r="A346" s="782" t="s">
        <v>4209</v>
      </c>
      <c r="G346" s="782" t="s">
        <v>4209</v>
      </c>
      <c r="M346" s="782" t="s">
        <v>4209</v>
      </c>
      <c r="S346" s="782" t="s">
        <v>4209</v>
      </c>
      <c r="Y346" s="793" t="s">
        <v>4209</v>
      </c>
      <c r="Z346" s="846"/>
      <c r="AA346" s="846"/>
      <c r="AB346" s="846"/>
      <c r="AC346" s="846"/>
    </row>
    <row r="347" spans="1:29" ht="14.25">
      <c r="A347" s="782" t="s">
        <v>4210</v>
      </c>
      <c r="G347" s="782" t="s">
        <v>4210</v>
      </c>
      <c r="M347" s="782" t="s">
        <v>4210</v>
      </c>
      <c r="S347" s="782" t="s">
        <v>4210</v>
      </c>
      <c r="Y347" s="793" t="s">
        <v>4210</v>
      </c>
      <c r="Z347" s="846"/>
      <c r="AA347" s="846"/>
      <c r="AB347" s="846"/>
      <c r="AC347" s="846"/>
    </row>
    <row r="348" spans="1:29" ht="14.25">
      <c r="A348" s="782" t="s">
        <v>4211</v>
      </c>
      <c r="G348" s="782" t="s">
        <v>4211</v>
      </c>
      <c r="M348" s="782" t="s">
        <v>4211</v>
      </c>
      <c r="S348" s="782" t="s">
        <v>4211</v>
      </c>
      <c r="Y348" s="793" t="s">
        <v>4211</v>
      </c>
      <c r="Z348" s="846"/>
      <c r="AA348" s="846"/>
      <c r="AB348" s="846"/>
      <c r="AC348" s="846"/>
    </row>
    <row r="349" spans="1:29" ht="28.5">
      <c r="A349" s="782" t="s">
        <v>4212</v>
      </c>
      <c r="G349" s="782" t="s">
        <v>4212</v>
      </c>
      <c r="M349" s="782" t="s">
        <v>4212</v>
      </c>
      <c r="S349" s="782" t="s">
        <v>4212</v>
      </c>
      <c r="Y349" s="793" t="s">
        <v>4212</v>
      </c>
      <c r="Z349" s="846"/>
      <c r="AA349" s="846"/>
      <c r="AB349" s="846"/>
      <c r="AC349" s="846"/>
    </row>
    <row r="350" spans="1:29" ht="14.25">
      <c r="A350" s="782" t="s">
        <v>4213</v>
      </c>
      <c r="G350" s="782" t="s">
        <v>4213</v>
      </c>
      <c r="M350" s="782" t="s">
        <v>4213</v>
      </c>
      <c r="S350" s="782" t="s">
        <v>4213</v>
      </c>
      <c r="Y350" s="793" t="s">
        <v>4213</v>
      </c>
      <c r="Z350" s="846"/>
      <c r="AA350" s="846"/>
      <c r="AB350" s="846"/>
      <c r="AC350" s="846"/>
    </row>
    <row r="351" spans="1:29" ht="14.25">
      <c r="A351" s="782" t="s">
        <v>4214</v>
      </c>
      <c r="G351" s="782" t="s">
        <v>4214</v>
      </c>
      <c r="M351" s="782" t="s">
        <v>4214</v>
      </c>
      <c r="S351" s="782" t="s">
        <v>4214</v>
      </c>
      <c r="Y351" s="793" t="s">
        <v>4214</v>
      </c>
      <c r="Z351" s="846"/>
      <c r="AA351" s="846"/>
      <c r="AB351" s="846"/>
      <c r="AC351" s="846"/>
    </row>
    <row r="352" spans="1:29" ht="15">
      <c r="A352" s="781" t="s">
        <v>2992</v>
      </c>
      <c r="G352" s="781" t="s">
        <v>2992</v>
      </c>
      <c r="M352" s="781" t="s">
        <v>2992</v>
      </c>
      <c r="S352" s="781" t="s">
        <v>2992</v>
      </c>
      <c r="Y352" s="781" t="s">
        <v>2992</v>
      </c>
      <c r="Z352" s="846"/>
      <c r="AA352" s="846"/>
      <c r="AB352" s="846"/>
      <c r="AC352" s="846"/>
    </row>
    <row r="353" spans="1:29" ht="57">
      <c r="A353" s="782" t="s">
        <v>4217</v>
      </c>
      <c r="G353" s="782" t="s">
        <v>4217</v>
      </c>
      <c r="M353" s="782" t="s">
        <v>4217</v>
      </c>
      <c r="S353" s="782" t="s">
        <v>4217</v>
      </c>
      <c r="Y353" s="793" t="s">
        <v>4217</v>
      </c>
      <c r="Z353" s="846"/>
      <c r="AA353" s="846"/>
      <c r="AB353" s="846"/>
      <c r="AC353" s="846"/>
    </row>
    <row r="354" spans="1:29" ht="14.25">
      <c r="A354" s="782" t="s">
        <v>4235</v>
      </c>
      <c r="G354" s="782" t="s">
        <v>4235</v>
      </c>
      <c r="M354" s="782" t="s">
        <v>4235</v>
      </c>
      <c r="S354" s="782" t="s">
        <v>4235</v>
      </c>
      <c r="Y354" s="793" t="s">
        <v>4235</v>
      </c>
      <c r="Z354" s="846"/>
      <c r="AA354" s="846"/>
      <c r="AB354" s="846"/>
      <c r="AC354" s="846"/>
    </row>
    <row r="355" spans="1:29" ht="71.25">
      <c r="A355" s="782" t="s">
        <v>4220</v>
      </c>
      <c r="G355" s="782" t="s">
        <v>4220</v>
      </c>
      <c r="M355" s="782" t="s">
        <v>4220</v>
      </c>
      <c r="S355" s="782" t="s">
        <v>4220</v>
      </c>
      <c r="Y355" s="793" t="s">
        <v>4220</v>
      </c>
      <c r="Z355" s="846"/>
      <c r="AA355" s="846"/>
      <c r="AB355" s="846"/>
      <c r="AC355" s="846"/>
    </row>
    <row r="356" spans="1:29" ht="14.25">
      <c r="A356" s="782" t="s">
        <v>4236</v>
      </c>
      <c r="G356" s="782" t="s">
        <v>4236</v>
      </c>
      <c r="M356" s="782" t="s">
        <v>4236</v>
      </c>
      <c r="S356" s="782" t="s">
        <v>4236</v>
      </c>
      <c r="Y356" s="793" t="s">
        <v>4236</v>
      </c>
      <c r="Z356" s="846"/>
      <c r="AA356" s="846"/>
      <c r="AB356" s="846"/>
      <c r="AC356" s="846"/>
    </row>
    <row r="357" spans="1:29" ht="42.75">
      <c r="A357" s="782" t="s">
        <v>4222</v>
      </c>
      <c r="G357" s="782" t="s">
        <v>4222</v>
      </c>
      <c r="M357" s="782" t="s">
        <v>4222</v>
      </c>
      <c r="S357" s="782" t="s">
        <v>4222</v>
      </c>
      <c r="Y357" s="793" t="s">
        <v>4222</v>
      </c>
      <c r="Z357" s="846"/>
      <c r="AA357" s="846"/>
      <c r="AB357" s="846"/>
      <c r="AC357" s="846"/>
    </row>
    <row r="358" spans="1:29" ht="14.25">
      <c r="A358" s="782" t="s">
        <v>4223</v>
      </c>
      <c r="G358" s="782" t="s">
        <v>4223</v>
      </c>
      <c r="M358" s="782" t="s">
        <v>4223</v>
      </c>
      <c r="S358" s="782" t="s">
        <v>4223</v>
      </c>
      <c r="Y358" s="793" t="s">
        <v>4223</v>
      </c>
      <c r="Z358" s="846"/>
      <c r="AA358" s="846"/>
      <c r="AB358" s="846"/>
      <c r="AC358" s="846"/>
    </row>
    <row r="359" spans="1:29" ht="14.25">
      <c r="A359" s="782" t="s">
        <v>4224</v>
      </c>
      <c r="G359" s="782" t="s">
        <v>4224</v>
      </c>
      <c r="M359" s="782" t="s">
        <v>4224</v>
      </c>
      <c r="S359" s="782" t="s">
        <v>4224</v>
      </c>
      <c r="Y359" s="793" t="s">
        <v>4224</v>
      </c>
      <c r="Z359" s="846"/>
      <c r="AA359" s="846"/>
      <c r="AB359" s="846"/>
      <c r="AC359" s="846"/>
    </row>
    <row r="360" spans="1:29" ht="14.25">
      <c r="A360" s="782" t="s">
        <v>4225</v>
      </c>
      <c r="G360" s="782" t="s">
        <v>4225</v>
      </c>
      <c r="M360" s="782" t="s">
        <v>4225</v>
      </c>
      <c r="S360" s="782" t="s">
        <v>4225</v>
      </c>
      <c r="Y360" s="793" t="s">
        <v>4225</v>
      </c>
      <c r="Z360" s="846"/>
      <c r="AA360" s="846"/>
      <c r="AB360" s="846"/>
      <c r="AC360" s="846"/>
    </row>
    <row r="361" spans="1:29" ht="28.5">
      <c r="A361" s="782" t="s">
        <v>4226</v>
      </c>
      <c r="G361" s="782" t="s">
        <v>4226</v>
      </c>
      <c r="M361" s="782" t="s">
        <v>4226</v>
      </c>
      <c r="S361" s="782" t="s">
        <v>4226</v>
      </c>
      <c r="Y361" s="793" t="s">
        <v>4226</v>
      </c>
      <c r="Z361" s="846"/>
      <c r="AA361" s="846"/>
      <c r="AB361" s="846"/>
      <c r="AC361" s="846"/>
    </row>
    <row r="362" spans="1:29" ht="28.5">
      <c r="A362" s="782" t="s">
        <v>4227</v>
      </c>
      <c r="G362" s="782" t="s">
        <v>4227</v>
      </c>
      <c r="M362" s="782" t="s">
        <v>4227</v>
      </c>
      <c r="S362" s="782" t="s">
        <v>4227</v>
      </c>
      <c r="Y362" s="793" t="s">
        <v>4227</v>
      </c>
      <c r="Z362" s="846"/>
      <c r="AA362" s="846"/>
      <c r="AB362" s="846"/>
      <c r="AC362" s="846"/>
    </row>
    <row r="363" spans="1:29" ht="14.25">
      <c r="A363" s="782" t="s">
        <v>4228</v>
      </c>
      <c r="G363" s="782" t="s">
        <v>4228</v>
      </c>
      <c r="M363" s="782" t="s">
        <v>4228</v>
      </c>
      <c r="S363" s="782" t="s">
        <v>4228</v>
      </c>
      <c r="Y363" s="793" t="s">
        <v>4228</v>
      </c>
      <c r="Z363" s="846"/>
      <c r="AA363" s="846"/>
      <c r="AB363" s="846"/>
      <c r="AC363" s="846"/>
    </row>
    <row r="364" spans="1:29" ht="14.25">
      <c r="A364" s="782" t="s">
        <v>4229</v>
      </c>
      <c r="G364" s="782" t="s">
        <v>4229</v>
      </c>
      <c r="M364" s="782" t="s">
        <v>4229</v>
      </c>
      <c r="S364" s="782" t="s">
        <v>4229</v>
      </c>
      <c r="Y364" s="793" t="s">
        <v>4229</v>
      </c>
      <c r="Z364" s="846"/>
      <c r="AA364" s="846"/>
      <c r="AB364" s="846"/>
      <c r="AC364" s="846"/>
    </row>
    <row r="365" spans="1:29" ht="57">
      <c r="A365" s="782" t="s">
        <v>4230</v>
      </c>
      <c r="G365" s="782" t="s">
        <v>4230</v>
      </c>
      <c r="M365" s="782" t="s">
        <v>4230</v>
      </c>
      <c r="S365" s="782" t="s">
        <v>4230</v>
      </c>
      <c r="Y365" s="793" t="s">
        <v>4230</v>
      </c>
      <c r="Z365" s="846"/>
      <c r="AA365" s="846"/>
      <c r="AB365" s="846"/>
      <c r="AC365" s="846"/>
    </row>
    <row r="366" spans="1:29" ht="15">
      <c r="A366" s="783" t="s">
        <v>530</v>
      </c>
      <c r="G366" s="784" t="s">
        <v>3011</v>
      </c>
      <c r="H366" s="655">
        <v>3600</v>
      </c>
      <c r="M366" s="784" t="s">
        <v>3011</v>
      </c>
      <c r="N366" s="655">
        <f>H366*$L$1+H366</f>
        <v>4248</v>
      </c>
      <c r="S366" s="784" t="s">
        <v>3011</v>
      </c>
      <c r="T366" s="655">
        <f>N366*$L$1+N366</f>
        <v>5012.64</v>
      </c>
      <c r="Y366" s="785" t="s">
        <v>3011</v>
      </c>
      <c r="Z366" s="1222">
        <f>T366*$L$1+T366</f>
        <v>5914.9152</v>
      </c>
      <c r="AA366" s="846"/>
      <c r="AB366" s="846"/>
      <c r="AC366" s="846"/>
    </row>
    <row r="367" spans="1:29" ht="15">
      <c r="A367" s="781"/>
      <c r="G367" s="781"/>
      <c r="M367" s="781"/>
      <c r="S367" s="781"/>
      <c r="Y367" s="781"/>
      <c r="Z367" s="846"/>
      <c r="AA367" s="846"/>
      <c r="AB367" s="846"/>
      <c r="AC367" s="846"/>
    </row>
    <row r="368" spans="1:29" ht="33">
      <c r="A368" s="786" t="s">
        <v>4237</v>
      </c>
      <c r="G368" s="786" t="s">
        <v>4237</v>
      </c>
      <c r="M368" s="780" t="s">
        <v>4237</v>
      </c>
      <c r="S368" s="780" t="s">
        <v>4237</v>
      </c>
      <c r="Y368" s="1221" t="s">
        <v>4237</v>
      </c>
      <c r="Z368" s="846"/>
      <c r="AA368" s="846"/>
      <c r="AB368" s="846"/>
      <c r="AC368" s="846"/>
    </row>
    <row r="369" spans="1:29" ht="86.25">
      <c r="A369" s="787" t="s">
        <v>4238</v>
      </c>
      <c r="G369" s="787" t="s">
        <v>4238</v>
      </c>
      <c r="M369" s="787" t="s">
        <v>4238</v>
      </c>
      <c r="S369" s="787" t="s">
        <v>4238</v>
      </c>
      <c r="Y369" s="785" t="s">
        <v>4238</v>
      </c>
      <c r="Z369" s="846"/>
      <c r="AA369" s="846"/>
      <c r="AB369" s="846"/>
      <c r="AC369" s="846"/>
    </row>
    <row r="370" spans="1:29" ht="14.25">
      <c r="A370" s="788"/>
      <c r="G370" s="788"/>
      <c r="M370" s="788"/>
      <c r="S370" s="788"/>
      <c r="Y370" s="788"/>
      <c r="Z370" s="846"/>
      <c r="AA370" s="846"/>
      <c r="AB370" s="846"/>
      <c r="AC370" s="846"/>
    </row>
    <row r="371" spans="1:29" ht="14.25">
      <c r="A371" s="788"/>
      <c r="G371" s="788"/>
      <c r="M371" s="788"/>
      <c r="S371" s="788"/>
      <c r="Y371" s="788"/>
      <c r="Z371" s="846"/>
      <c r="AA371" s="846"/>
      <c r="AB371" s="846"/>
      <c r="AC371" s="846"/>
    </row>
    <row r="372" spans="1:29" ht="15">
      <c r="A372" s="789" t="s">
        <v>4239</v>
      </c>
      <c r="G372" s="789" t="s">
        <v>4239</v>
      </c>
      <c r="M372" s="789" t="s">
        <v>4239</v>
      </c>
      <c r="S372" s="789" t="s">
        <v>4239</v>
      </c>
      <c r="Y372" s="785" t="s">
        <v>4239</v>
      </c>
      <c r="Z372" s="846"/>
      <c r="AA372" s="846"/>
      <c r="AB372" s="846"/>
      <c r="AC372" s="846"/>
    </row>
    <row r="373" spans="1:29" ht="57.75">
      <c r="A373" s="788" t="s">
        <v>4240</v>
      </c>
      <c r="G373" s="788" t="s">
        <v>4240</v>
      </c>
      <c r="M373" s="788" t="s">
        <v>4240</v>
      </c>
      <c r="S373" s="788" t="s">
        <v>4240</v>
      </c>
      <c r="Y373" s="788" t="s">
        <v>4240</v>
      </c>
      <c r="Z373" s="846"/>
      <c r="AA373" s="846"/>
      <c r="AB373" s="846"/>
      <c r="AC373" s="846"/>
    </row>
    <row r="374" spans="1:29" ht="14.25">
      <c r="A374" s="788" t="s">
        <v>1685</v>
      </c>
      <c r="G374" s="788" t="s">
        <v>1685</v>
      </c>
      <c r="M374" s="788" t="s">
        <v>1685</v>
      </c>
      <c r="S374" s="788" t="s">
        <v>1685</v>
      </c>
      <c r="Y374" s="788" t="s">
        <v>1685</v>
      </c>
      <c r="Z374" s="846"/>
      <c r="AA374" s="846"/>
      <c r="AB374" s="846"/>
      <c r="AC374" s="846"/>
    </row>
    <row r="375" spans="1:29" ht="14.25">
      <c r="A375" s="788" t="s">
        <v>1686</v>
      </c>
      <c r="G375" s="788" t="s">
        <v>1686</v>
      </c>
      <c r="M375" s="788" t="s">
        <v>1686</v>
      </c>
      <c r="S375" s="788" t="s">
        <v>1686</v>
      </c>
      <c r="Y375" s="788" t="s">
        <v>1686</v>
      </c>
      <c r="Z375" s="846"/>
      <c r="AA375" s="846"/>
      <c r="AB375" s="846"/>
      <c r="AC375" s="846"/>
    </row>
    <row r="376" spans="1:29" ht="14.25">
      <c r="A376" s="788" t="s">
        <v>1687</v>
      </c>
      <c r="G376" s="788" t="s">
        <v>1687</v>
      </c>
      <c r="M376" s="788" t="s">
        <v>1687</v>
      </c>
      <c r="S376" s="788" t="s">
        <v>1687</v>
      </c>
      <c r="Y376" s="788" t="s">
        <v>1687</v>
      </c>
      <c r="Z376" s="846"/>
      <c r="AA376" s="846"/>
      <c r="AB376" s="846"/>
      <c r="AC376" s="846"/>
    </row>
    <row r="377" spans="1:29" ht="14.25">
      <c r="A377" s="788"/>
      <c r="G377" s="788"/>
      <c r="M377" s="788"/>
      <c r="S377" s="788"/>
      <c r="Y377" s="788"/>
      <c r="Z377" s="846"/>
      <c r="AA377" s="846"/>
      <c r="AB377" s="846"/>
      <c r="AC377" s="846"/>
    </row>
    <row r="378" spans="1:29" ht="15">
      <c r="A378" s="789" t="s">
        <v>4241</v>
      </c>
      <c r="G378" s="789" t="s">
        <v>4241</v>
      </c>
      <c r="M378" s="789" t="s">
        <v>4241</v>
      </c>
      <c r="S378" s="789" t="s">
        <v>4241</v>
      </c>
      <c r="Y378" s="785" t="s">
        <v>4241</v>
      </c>
      <c r="Z378" s="846"/>
      <c r="AA378" s="846"/>
      <c r="AB378" s="846"/>
      <c r="AC378" s="846"/>
    </row>
    <row r="379" spans="1:29" ht="73.5">
      <c r="A379" s="788" t="s">
        <v>4242</v>
      </c>
      <c r="G379" s="788" t="s">
        <v>4242</v>
      </c>
      <c r="M379" s="788" t="s">
        <v>4242</v>
      </c>
      <c r="S379" s="788" t="s">
        <v>4242</v>
      </c>
      <c r="Y379" s="788" t="s">
        <v>4242</v>
      </c>
      <c r="Z379" s="846"/>
      <c r="AA379" s="846"/>
      <c r="AB379" s="846"/>
      <c r="AC379" s="846"/>
    </row>
    <row r="380" spans="1:29" ht="57">
      <c r="A380" s="788" t="s">
        <v>1688</v>
      </c>
      <c r="G380" s="788" t="s">
        <v>1688</v>
      </c>
      <c r="M380" s="788" t="s">
        <v>1688</v>
      </c>
      <c r="S380" s="788" t="s">
        <v>1688</v>
      </c>
      <c r="Y380" s="788" t="s">
        <v>1688</v>
      </c>
      <c r="Z380" s="846"/>
      <c r="AA380" s="846"/>
      <c r="AB380" s="846"/>
      <c r="AC380" s="846"/>
    </row>
    <row r="381" spans="1:29" ht="42.75">
      <c r="A381" s="788" t="s">
        <v>1689</v>
      </c>
      <c r="G381" s="788" t="s">
        <v>1689</v>
      </c>
      <c r="M381" s="788" t="s">
        <v>1689</v>
      </c>
      <c r="S381" s="788" t="s">
        <v>1689</v>
      </c>
      <c r="Y381" s="788" t="s">
        <v>1689</v>
      </c>
      <c r="Z381" s="846"/>
      <c r="AA381" s="846"/>
      <c r="AB381" s="846"/>
      <c r="AC381" s="846"/>
    </row>
    <row r="382" spans="1:29" ht="14.25">
      <c r="A382" s="788" t="s">
        <v>4243</v>
      </c>
      <c r="G382" s="788" t="s">
        <v>4243</v>
      </c>
      <c r="M382" s="788" t="s">
        <v>4243</v>
      </c>
      <c r="S382" s="788" t="s">
        <v>4243</v>
      </c>
      <c r="Y382" s="788" t="s">
        <v>4243</v>
      </c>
      <c r="Z382" s="846"/>
      <c r="AA382" s="846"/>
      <c r="AB382" s="846"/>
      <c r="AC382" s="846"/>
    </row>
    <row r="383" spans="1:29" ht="42.75">
      <c r="A383" s="788" t="s">
        <v>1690</v>
      </c>
      <c r="G383" s="788" t="s">
        <v>1690</v>
      </c>
      <c r="M383" s="788" t="s">
        <v>1690</v>
      </c>
      <c r="S383" s="788" t="s">
        <v>1690</v>
      </c>
      <c r="Y383" s="788" t="s">
        <v>1690</v>
      </c>
      <c r="Z383" s="846"/>
      <c r="AA383" s="846"/>
      <c r="AB383" s="846"/>
      <c r="AC383" s="846"/>
    </row>
    <row r="384" spans="1:29" ht="42.75">
      <c r="A384" s="788" t="s">
        <v>1691</v>
      </c>
      <c r="G384" s="788" t="s">
        <v>1691</v>
      </c>
      <c r="M384" s="788" t="s">
        <v>1691</v>
      </c>
      <c r="S384" s="788" t="s">
        <v>1691</v>
      </c>
      <c r="Y384" s="788" t="s">
        <v>1691</v>
      </c>
      <c r="Z384" s="846"/>
      <c r="AA384" s="846"/>
      <c r="AB384" s="846"/>
      <c r="AC384" s="846"/>
    </row>
    <row r="385" spans="1:29" ht="28.5">
      <c r="A385" s="788" t="s">
        <v>1692</v>
      </c>
      <c r="G385" s="788" t="s">
        <v>1692</v>
      </c>
      <c r="M385" s="788" t="s">
        <v>1692</v>
      </c>
      <c r="S385" s="788" t="s">
        <v>1692</v>
      </c>
      <c r="Y385" s="788" t="s">
        <v>1692</v>
      </c>
      <c r="Z385" s="846"/>
      <c r="AA385" s="846"/>
      <c r="AB385" s="846"/>
      <c r="AC385" s="846"/>
    </row>
    <row r="386" spans="1:29" ht="14.25">
      <c r="A386" s="788" t="s">
        <v>1693</v>
      </c>
      <c r="G386" s="788" t="s">
        <v>1693</v>
      </c>
      <c r="M386" s="788" t="s">
        <v>1693</v>
      </c>
      <c r="S386" s="788" t="s">
        <v>1693</v>
      </c>
      <c r="Y386" s="788" t="s">
        <v>1693</v>
      </c>
      <c r="Z386" s="846"/>
      <c r="AA386" s="846"/>
      <c r="AB386" s="846"/>
      <c r="AC386" s="846"/>
    </row>
    <row r="387" spans="1:29" ht="14.25">
      <c r="A387" s="788" t="s">
        <v>1694</v>
      </c>
      <c r="G387" s="788" t="s">
        <v>1694</v>
      </c>
      <c r="M387" s="788" t="s">
        <v>1694</v>
      </c>
      <c r="S387" s="788" t="s">
        <v>1694</v>
      </c>
      <c r="Y387" s="788" t="s">
        <v>1694</v>
      </c>
      <c r="Z387" s="846"/>
      <c r="AA387" s="846"/>
      <c r="AB387" s="846"/>
      <c r="AC387" s="846"/>
    </row>
    <row r="388" spans="1:29" ht="14.25">
      <c r="A388" s="788" t="s">
        <v>1695</v>
      </c>
      <c r="G388" s="788" t="s">
        <v>1695</v>
      </c>
      <c r="M388" s="788" t="s">
        <v>1695</v>
      </c>
      <c r="S388" s="788" t="s">
        <v>1695</v>
      </c>
      <c r="Y388" s="788" t="s">
        <v>1695</v>
      </c>
      <c r="Z388" s="846"/>
      <c r="AA388" s="846"/>
      <c r="AB388" s="846"/>
      <c r="AC388" s="846"/>
    </row>
    <row r="389" spans="1:29" ht="28.5">
      <c r="A389" s="788" t="s">
        <v>1696</v>
      </c>
      <c r="G389" s="788" t="s">
        <v>1696</v>
      </c>
      <c r="M389" s="788" t="s">
        <v>1696</v>
      </c>
      <c r="S389" s="788" t="s">
        <v>1696</v>
      </c>
      <c r="Y389" s="788" t="s">
        <v>1696</v>
      </c>
      <c r="Z389" s="846"/>
      <c r="AA389" s="846"/>
      <c r="AB389" s="846"/>
      <c r="AC389" s="846"/>
    </row>
    <row r="390" spans="1:29" ht="14.25">
      <c r="A390" s="788" t="s">
        <v>1697</v>
      </c>
      <c r="G390" s="788" t="s">
        <v>1697</v>
      </c>
      <c r="M390" s="788" t="s">
        <v>1697</v>
      </c>
      <c r="S390" s="788" t="s">
        <v>1697</v>
      </c>
      <c r="Y390" s="788" t="s">
        <v>1697</v>
      </c>
      <c r="Z390" s="846"/>
      <c r="AA390" s="846"/>
      <c r="AB390" s="846"/>
      <c r="AC390" s="846"/>
    </row>
    <row r="391" spans="1:29" ht="14.25">
      <c r="A391" s="788" t="s">
        <v>1698</v>
      </c>
      <c r="G391" s="788" t="s">
        <v>1698</v>
      </c>
      <c r="M391" s="788" t="s">
        <v>1698</v>
      </c>
      <c r="S391" s="788" t="s">
        <v>1698</v>
      </c>
      <c r="Y391" s="788" t="s">
        <v>1698</v>
      </c>
      <c r="Z391" s="846"/>
      <c r="AA391" s="846"/>
      <c r="AB391" s="846"/>
      <c r="AC391" s="846"/>
    </row>
    <row r="392" spans="1:29" ht="28.5">
      <c r="A392" s="788" t="s">
        <v>1699</v>
      </c>
      <c r="G392" s="788" t="s">
        <v>1699</v>
      </c>
      <c r="M392" s="788" t="s">
        <v>1699</v>
      </c>
      <c r="S392" s="788" t="s">
        <v>1699</v>
      </c>
      <c r="Y392" s="788" t="s">
        <v>1699</v>
      </c>
      <c r="Z392" s="846"/>
      <c r="AA392" s="846"/>
      <c r="AB392" s="846"/>
      <c r="AC392" s="846"/>
    </row>
    <row r="393" spans="1:29" ht="28.5">
      <c r="A393" s="788" t="s">
        <v>1700</v>
      </c>
      <c r="G393" s="788" t="s">
        <v>1700</v>
      </c>
      <c r="M393" s="788" t="s">
        <v>1700</v>
      </c>
      <c r="S393" s="788" t="s">
        <v>1700</v>
      </c>
      <c r="Y393" s="788" t="s">
        <v>1700</v>
      </c>
      <c r="Z393" s="846"/>
      <c r="AA393" s="846"/>
      <c r="AB393" s="846"/>
      <c r="AC393" s="846"/>
    </row>
    <row r="394" spans="1:29" ht="14.25">
      <c r="A394" s="788" t="s">
        <v>1701</v>
      </c>
      <c r="G394" s="788" t="s">
        <v>1701</v>
      </c>
      <c r="M394" s="788" t="s">
        <v>1701</v>
      </c>
      <c r="S394" s="788" t="s">
        <v>1701</v>
      </c>
      <c r="Y394" s="788" t="s">
        <v>1701</v>
      </c>
      <c r="Z394" s="846"/>
      <c r="AA394" s="846"/>
      <c r="AB394" s="846"/>
      <c r="AC394" s="846"/>
    </row>
    <row r="395" spans="1:29" ht="28.5">
      <c r="A395" s="788" t="s">
        <v>1702</v>
      </c>
      <c r="G395" s="788" t="s">
        <v>1702</v>
      </c>
      <c r="M395" s="788" t="s">
        <v>1702</v>
      </c>
      <c r="S395" s="788" t="s">
        <v>1702</v>
      </c>
      <c r="Y395" s="788" t="s">
        <v>1702</v>
      </c>
      <c r="Z395" s="846"/>
      <c r="AA395" s="846"/>
      <c r="AB395" s="846"/>
      <c r="AC395" s="846"/>
    </row>
    <row r="396" spans="1:29" ht="14.25">
      <c r="A396" s="788"/>
      <c r="G396" s="788"/>
      <c r="M396" s="788"/>
      <c r="S396" s="788"/>
      <c r="Y396" s="788"/>
      <c r="Z396" s="846"/>
      <c r="AA396" s="846"/>
      <c r="AB396" s="846"/>
      <c r="AC396" s="846"/>
    </row>
    <row r="397" spans="1:29" ht="30">
      <c r="A397" s="789" t="s">
        <v>1703</v>
      </c>
      <c r="G397" s="789" t="s">
        <v>1703</v>
      </c>
      <c r="M397" s="789" t="s">
        <v>1703</v>
      </c>
      <c r="S397" s="789" t="s">
        <v>1703</v>
      </c>
      <c r="Y397" s="785" t="s">
        <v>1703</v>
      </c>
      <c r="Z397" s="846"/>
      <c r="AA397" s="846"/>
      <c r="AB397" s="846"/>
      <c r="AC397" s="846"/>
    </row>
    <row r="398" spans="1:29" ht="58.5">
      <c r="A398" s="788" t="s">
        <v>4244</v>
      </c>
      <c r="G398" s="788" t="s">
        <v>4244</v>
      </c>
      <c r="M398" s="788" t="s">
        <v>4244</v>
      </c>
      <c r="S398" s="788" t="s">
        <v>4244</v>
      </c>
      <c r="Y398" s="788" t="s">
        <v>4244</v>
      </c>
      <c r="Z398" s="846"/>
      <c r="AA398" s="846"/>
      <c r="AB398" s="846"/>
      <c r="AC398" s="846"/>
    </row>
    <row r="399" spans="1:29" ht="28.5">
      <c r="A399" s="788" t="s">
        <v>4245</v>
      </c>
      <c r="G399" s="788" t="s">
        <v>4245</v>
      </c>
      <c r="M399" s="788" t="s">
        <v>4245</v>
      </c>
      <c r="S399" s="788" t="s">
        <v>4245</v>
      </c>
      <c r="Y399" s="788" t="s">
        <v>4245</v>
      </c>
      <c r="Z399" s="846"/>
      <c r="AA399" s="846"/>
      <c r="AB399" s="846"/>
      <c r="AC399" s="846"/>
    </row>
    <row r="400" spans="1:29" ht="28.5">
      <c r="A400" s="788" t="s">
        <v>4246</v>
      </c>
      <c r="G400" s="788" t="s">
        <v>4246</v>
      </c>
      <c r="M400" s="788" t="s">
        <v>4246</v>
      </c>
      <c r="S400" s="788" t="s">
        <v>4246</v>
      </c>
      <c r="Y400" s="788" t="s">
        <v>4246</v>
      </c>
      <c r="Z400" s="846"/>
      <c r="AA400" s="846"/>
      <c r="AB400" s="846"/>
      <c r="AC400" s="846"/>
    </row>
    <row r="401" spans="1:29" ht="14.25">
      <c r="A401" s="788" t="s">
        <v>3028</v>
      </c>
      <c r="G401" s="788" t="s">
        <v>3028</v>
      </c>
      <c r="M401" s="788" t="s">
        <v>3028</v>
      </c>
      <c r="S401" s="788" t="s">
        <v>3028</v>
      </c>
      <c r="Y401" s="788" t="s">
        <v>3028</v>
      </c>
      <c r="Z401" s="846"/>
      <c r="AA401" s="846"/>
      <c r="AB401" s="846"/>
      <c r="AC401" s="846"/>
    </row>
    <row r="402" spans="1:29" ht="14.25">
      <c r="A402" s="788" t="s">
        <v>3029</v>
      </c>
      <c r="G402" s="788" t="s">
        <v>3029</v>
      </c>
      <c r="M402" s="788" t="s">
        <v>3029</v>
      </c>
      <c r="S402" s="788" t="s">
        <v>3029</v>
      </c>
      <c r="Y402" s="788" t="s">
        <v>3029</v>
      </c>
      <c r="Z402" s="846"/>
      <c r="AA402" s="846"/>
      <c r="AB402" s="846"/>
      <c r="AC402" s="846"/>
    </row>
    <row r="403" spans="1:29" ht="14.25">
      <c r="A403" s="788" t="s">
        <v>4247</v>
      </c>
      <c r="G403" s="788" t="s">
        <v>4247</v>
      </c>
      <c r="M403" s="788" t="s">
        <v>4247</v>
      </c>
      <c r="S403" s="788" t="s">
        <v>4247</v>
      </c>
      <c r="Y403" s="788" t="s">
        <v>4247</v>
      </c>
      <c r="Z403" s="846"/>
      <c r="AA403" s="846"/>
      <c r="AB403" s="846"/>
      <c r="AC403" s="846"/>
    </row>
    <row r="404" spans="1:29" ht="14.25">
      <c r="A404" s="788" t="s">
        <v>3030</v>
      </c>
      <c r="G404" s="788" t="s">
        <v>3030</v>
      </c>
      <c r="M404" s="788" t="s">
        <v>3030</v>
      </c>
      <c r="S404" s="788" t="s">
        <v>3030</v>
      </c>
      <c r="Y404" s="788" t="s">
        <v>3030</v>
      </c>
      <c r="Z404" s="846"/>
      <c r="AA404" s="846"/>
      <c r="AB404" s="846"/>
      <c r="AC404" s="846"/>
    </row>
    <row r="405" spans="1:29" ht="14.25">
      <c r="A405" s="788" t="s">
        <v>3031</v>
      </c>
      <c r="G405" s="788" t="s">
        <v>3031</v>
      </c>
      <c r="M405" s="788" t="s">
        <v>3031</v>
      </c>
      <c r="S405" s="788" t="s">
        <v>3031</v>
      </c>
      <c r="Y405" s="788" t="s">
        <v>3031</v>
      </c>
      <c r="Z405" s="846"/>
      <c r="AA405" s="846"/>
      <c r="AB405" s="846"/>
      <c r="AC405" s="846"/>
    </row>
    <row r="406" spans="1:29" ht="28.5">
      <c r="A406" s="788" t="s">
        <v>3032</v>
      </c>
      <c r="G406" s="788" t="s">
        <v>3032</v>
      </c>
      <c r="M406" s="788" t="s">
        <v>3032</v>
      </c>
      <c r="S406" s="788" t="s">
        <v>3032</v>
      </c>
      <c r="Y406" s="788" t="s">
        <v>3032</v>
      </c>
      <c r="Z406" s="846"/>
      <c r="AA406" s="846"/>
      <c r="AB406" s="846"/>
      <c r="AC406" s="846"/>
    </row>
    <row r="407" spans="1:29" ht="28.5">
      <c r="A407" s="788" t="s">
        <v>3033</v>
      </c>
      <c r="G407" s="788" t="s">
        <v>3033</v>
      </c>
      <c r="M407" s="788" t="s">
        <v>3033</v>
      </c>
      <c r="S407" s="788" t="s">
        <v>3033</v>
      </c>
      <c r="Y407" s="788" t="s">
        <v>3033</v>
      </c>
      <c r="Z407" s="846"/>
      <c r="AA407" s="846"/>
      <c r="AB407" s="846"/>
      <c r="AC407" s="846"/>
    </row>
    <row r="408" spans="1:29" ht="14.25">
      <c r="A408" s="788" t="s">
        <v>3034</v>
      </c>
      <c r="G408" s="788" t="s">
        <v>3034</v>
      </c>
      <c r="M408" s="788" t="s">
        <v>3034</v>
      </c>
      <c r="S408" s="788" t="s">
        <v>3034</v>
      </c>
      <c r="Y408" s="788" t="s">
        <v>3034</v>
      </c>
      <c r="Z408" s="846"/>
      <c r="AA408" s="846"/>
      <c r="AB408" s="846"/>
      <c r="AC408" s="846"/>
    </row>
    <row r="409" spans="1:29" ht="14.25">
      <c r="A409" s="788" t="s">
        <v>3035</v>
      </c>
      <c r="G409" s="788" t="s">
        <v>3035</v>
      </c>
      <c r="M409" s="788" t="s">
        <v>3035</v>
      </c>
      <c r="S409" s="788" t="s">
        <v>3035</v>
      </c>
      <c r="Y409" s="788" t="s">
        <v>3035</v>
      </c>
      <c r="Z409" s="846"/>
      <c r="AA409" s="846"/>
      <c r="AB409" s="846"/>
      <c r="AC409" s="846"/>
    </row>
    <row r="410" spans="1:29" ht="14.25">
      <c r="A410" s="788" t="s">
        <v>3036</v>
      </c>
      <c r="G410" s="788" t="s">
        <v>3036</v>
      </c>
      <c r="M410" s="788" t="s">
        <v>3036</v>
      </c>
      <c r="S410" s="788" t="s">
        <v>3036</v>
      </c>
      <c r="Y410" s="788" t="s">
        <v>3036</v>
      </c>
      <c r="Z410" s="846"/>
      <c r="AA410" s="846"/>
      <c r="AB410" s="846"/>
      <c r="AC410" s="846"/>
    </row>
    <row r="411" spans="1:29" ht="14.25">
      <c r="A411" s="788" t="s">
        <v>3037</v>
      </c>
      <c r="G411" s="788" t="s">
        <v>3037</v>
      </c>
      <c r="M411" s="788" t="s">
        <v>3037</v>
      </c>
      <c r="S411" s="788" t="s">
        <v>3037</v>
      </c>
      <c r="Y411" s="788" t="s">
        <v>3037</v>
      </c>
      <c r="Z411" s="846"/>
      <c r="AA411" s="846"/>
      <c r="AB411" s="846"/>
      <c r="AC411" s="846"/>
    </row>
    <row r="412" spans="1:29" ht="14.25">
      <c r="A412" s="788" t="s">
        <v>3038</v>
      </c>
      <c r="G412" s="788" t="s">
        <v>3038</v>
      </c>
      <c r="M412" s="788" t="s">
        <v>3038</v>
      </c>
      <c r="S412" s="788" t="s">
        <v>3038</v>
      </c>
      <c r="Y412" s="788" t="s">
        <v>3038</v>
      </c>
      <c r="Z412" s="846"/>
      <c r="AA412" s="846"/>
      <c r="AB412" s="846"/>
      <c r="AC412" s="846"/>
    </row>
    <row r="413" spans="1:29" ht="14.25">
      <c r="A413" s="788"/>
      <c r="G413" s="788"/>
      <c r="M413" s="788"/>
      <c r="S413" s="788"/>
      <c r="Y413" s="788"/>
      <c r="Z413" s="846"/>
      <c r="AA413" s="846"/>
      <c r="AB413" s="846"/>
      <c r="AC413" s="846"/>
    </row>
    <row r="414" spans="1:29" ht="14.25">
      <c r="A414" s="788"/>
      <c r="G414" s="788"/>
      <c r="M414" s="788"/>
      <c r="S414" s="788"/>
      <c r="Y414" s="788"/>
      <c r="Z414" s="846"/>
      <c r="AA414" s="846"/>
      <c r="AB414" s="846"/>
      <c r="AC414" s="846"/>
    </row>
    <row r="415" spans="1:29" ht="15">
      <c r="A415" s="785" t="s">
        <v>3039</v>
      </c>
      <c r="G415" s="785" t="s">
        <v>3039</v>
      </c>
      <c r="M415" s="785" t="s">
        <v>3039</v>
      </c>
      <c r="S415" s="785" t="s">
        <v>3039</v>
      </c>
      <c r="Y415" s="785" t="s">
        <v>3039</v>
      </c>
      <c r="Z415" s="846"/>
      <c r="AA415" s="846"/>
      <c r="AB415" s="846"/>
      <c r="AC415" s="846"/>
    </row>
    <row r="416" spans="1:29" ht="28.5">
      <c r="A416" s="788" t="s">
        <v>3040</v>
      </c>
      <c r="G416" s="788" t="s">
        <v>3040</v>
      </c>
      <c r="M416" s="788" t="s">
        <v>3040</v>
      </c>
      <c r="S416" s="788" t="s">
        <v>3040</v>
      </c>
      <c r="Y416" s="788" t="s">
        <v>3040</v>
      </c>
      <c r="Z416" s="846"/>
      <c r="AA416" s="846"/>
      <c r="AB416" s="846"/>
      <c r="AC416" s="846"/>
    </row>
    <row r="417" spans="1:29" ht="14.25">
      <c r="A417" s="788"/>
      <c r="G417" s="788"/>
      <c r="M417" s="788"/>
      <c r="S417" s="788"/>
      <c r="Y417" s="788"/>
      <c r="Z417" s="846"/>
      <c r="AA417" s="846"/>
      <c r="AB417" s="846"/>
      <c r="AC417" s="846"/>
    </row>
    <row r="418" spans="1:29" ht="29.25">
      <c r="A418" s="781" t="s">
        <v>4248</v>
      </c>
      <c r="G418" s="781" t="s">
        <v>4249</v>
      </c>
      <c r="H418" s="655">
        <v>1440</v>
      </c>
      <c r="M418" s="781" t="s">
        <v>4249</v>
      </c>
      <c r="N418" s="655">
        <f>H418*$L$1+H418</f>
        <v>1699.2</v>
      </c>
      <c r="S418" s="781" t="s">
        <v>4249</v>
      </c>
      <c r="T418" s="655">
        <f>N418*$L$1+N418</f>
        <v>2005.056</v>
      </c>
      <c r="Y418" s="781" t="s">
        <v>4249</v>
      </c>
      <c r="Z418" s="1222">
        <f>T418*$L$1+T418</f>
        <v>2365.96608</v>
      </c>
      <c r="AA418" s="846"/>
      <c r="AB418" s="846"/>
      <c r="AC418" s="846"/>
    </row>
    <row r="419" spans="1:29" ht="16.5">
      <c r="A419" s="790"/>
      <c r="G419" s="790"/>
      <c r="M419" s="790"/>
      <c r="S419" s="790"/>
      <c r="Y419" s="790"/>
      <c r="Z419" s="846"/>
      <c r="AA419" s="846"/>
      <c r="AB419" s="846"/>
      <c r="AC419" s="846"/>
    </row>
    <row r="420" spans="1:29" ht="33">
      <c r="A420" s="791" t="s">
        <v>4250</v>
      </c>
      <c r="G420" s="791" t="s">
        <v>4250</v>
      </c>
      <c r="M420" s="792" t="s">
        <v>4250</v>
      </c>
      <c r="S420" s="792" t="s">
        <v>4250</v>
      </c>
      <c r="Y420" s="1221" t="s">
        <v>4250</v>
      </c>
      <c r="Z420" s="846"/>
      <c r="AA420" s="846"/>
      <c r="AB420" s="846"/>
      <c r="AC420" s="846"/>
    </row>
    <row r="421" spans="1:29" ht="15">
      <c r="A421" s="781" t="s">
        <v>1848</v>
      </c>
      <c r="G421" s="781" t="s">
        <v>1848</v>
      </c>
      <c r="M421" s="781" t="s">
        <v>1848</v>
      </c>
      <c r="S421" s="781" t="s">
        <v>1848</v>
      </c>
      <c r="Y421" s="781" t="s">
        <v>1848</v>
      </c>
      <c r="Z421" s="846"/>
      <c r="AA421" s="846"/>
      <c r="AB421" s="846"/>
      <c r="AC421" s="846"/>
    </row>
    <row r="422" spans="1:29" ht="14.25">
      <c r="A422" s="793" t="s">
        <v>3736</v>
      </c>
      <c r="G422" s="793" t="s">
        <v>3736</v>
      </c>
      <c r="M422" s="793" t="s">
        <v>3736</v>
      </c>
      <c r="S422" s="793" t="s">
        <v>3736</v>
      </c>
      <c r="Y422" s="793" t="s">
        <v>3736</v>
      </c>
      <c r="Z422" s="846"/>
      <c r="AA422" s="846"/>
      <c r="AB422" s="846"/>
      <c r="AC422" s="846"/>
    </row>
    <row r="423" spans="1:29" ht="14.25">
      <c r="A423" s="793" t="s">
        <v>3041</v>
      </c>
      <c r="G423" s="793" t="s">
        <v>3041</v>
      </c>
      <c r="M423" s="793" t="s">
        <v>3041</v>
      </c>
      <c r="S423" s="793" t="s">
        <v>3041</v>
      </c>
      <c r="Y423" s="793" t="s">
        <v>3041</v>
      </c>
      <c r="Z423" s="846"/>
      <c r="AA423" s="846"/>
      <c r="AB423" s="846"/>
      <c r="AC423" s="846"/>
    </row>
    <row r="424" spans="1:29" ht="28.5">
      <c r="A424" s="793" t="s">
        <v>3042</v>
      </c>
      <c r="G424" s="793" t="s">
        <v>3042</v>
      </c>
      <c r="M424" s="793" t="s">
        <v>3042</v>
      </c>
      <c r="S424" s="793" t="s">
        <v>3042</v>
      </c>
      <c r="Y424" s="793" t="s">
        <v>3042</v>
      </c>
      <c r="Z424" s="846"/>
      <c r="AA424" s="846"/>
      <c r="AB424" s="846"/>
      <c r="AC424" s="846"/>
    </row>
    <row r="425" spans="1:29" ht="28.5">
      <c r="A425" s="793" t="s">
        <v>3043</v>
      </c>
      <c r="G425" s="793" t="s">
        <v>3043</v>
      </c>
      <c r="M425" s="793" t="s">
        <v>3043</v>
      </c>
      <c r="S425" s="793" t="s">
        <v>3043</v>
      </c>
      <c r="Y425" s="793" t="s">
        <v>3043</v>
      </c>
      <c r="Z425" s="846"/>
      <c r="AA425" s="846"/>
      <c r="AB425" s="846"/>
      <c r="AC425" s="846"/>
    </row>
    <row r="426" spans="1:29" ht="14.25">
      <c r="A426" s="793" t="s">
        <v>3044</v>
      </c>
      <c r="G426" s="793" t="s">
        <v>3044</v>
      </c>
      <c r="M426" s="793" t="s">
        <v>3044</v>
      </c>
      <c r="S426" s="793" t="s">
        <v>3044</v>
      </c>
      <c r="Y426" s="793" t="s">
        <v>3044</v>
      </c>
      <c r="Z426" s="846"/>
      <c r="AA426" s="846"/>
      <c r="AB426" s="846"/>
      <c r="AC426" s="846"/>
    </row>
    <row r="427" spans="1:29" ht="28.5">
      <c r="A427" s="793" t="s">
        <v>3045</v>
      </c>
      <c r="G427" s="793" t="s">
        <v>3045</v>
      </c>
      <c r="M427" s="793" t="s">
        <v>3045</v>
      </c>
      <c r="S427" s="793" t="s">
        <v>3045</v>
      </c>
      <c r="Y427" s="793" t="s">
        <v>3045</v>
      </c>
      <c r="Z427" s="846"/>
      <c r="AA427" s="846"/>
      <c r="AB427" s="846"/>
      <c r="AC427" s="846"/>
    </row>
    <row r="428" spans="1:29" ht="14.25">
      <c r="A428" s="793" t="s">
        <v>3046</v>
      </c>
      <c r="G428" s="793" t="s">
        <v>3046</v>
      </c>
      <c r="M428" s="793" t="s">
        <v>3046</v>
      </c>
      <c r="S428" s="793" t="s">
        <v>3046</v>
      </c>
      <c r="Y428" s="793" t="s">
        <v>3046</v>
      </c>
      <c r="Z428" s="846"/>
      <c r="AA428" s="846"/>
      <c r="AB428" s="846"/>
      <c r="AC428" s="846"/>
    </row>
    <row r="429" spans="1:29" ht="14.25">
      <c r="A429" s="793" t="s">
        <v>3047</v>
      </c>
      <c r="G429" s="793" t="s">
        <v>3047</v>
      </c>
      <c r="M429" s="793" t="s">
        <v>3047</v>
      </c>
      <c r="S429" s="793" t="s">
        <v>3047</v>
      </c>
      <c r="Y429" s="793" t="s">
        <v>3047</v>
      </c>
      <c r="Z429" s="846"/>
      <c r="AA429" s="846"/>
      <c r="AB429" s="846"/>
      <c r="AC429" s="846"/>
    </row>
    <row r="430" spans="1:29" ht="28.5">
      <c r="A430" s="793" t="s">
        <v>3048</v>
      </c>
      <c r="G430" s="793" t="s">
        <v>3048</v>
      </c>
      <c r="M430" s="793" t="s">
        <v>3048</v>
      </c>
      <c r="S430" s="793" t="s">
        <v>3048</v>
      </c>
      <c r="Y430" s="793" t="s">
        <v>3048</v>
      </c>
      <c r="Z430" s="846"/>
      <c r="AA430" s="846"/>
      <c r="AB430" s="846"/>
      <c r="AC430" s="846"/>
    </row>
    <row r="431" spans="1:29" ht="14.25">
      <c r="A431" s="793" t="s">
        <v>3049</v>
      </c>
      <c r="G431" s="793" t="s">
        <v>3049</v>
      </c>
      <c r="M431" s="793" t="s">
        <v>3049</v>
      </c>
      <c r="S431" s="793" t="s">
        <v>3049</v>
      </c>
      <c r="Y431" s="793" t="s">
        <v>3049</v>
      </c>
      <c r="Z431" s="846"/>
      <c r="AA431" s="846"/>
      <c r="AB431" s="846"/>
      <c r="AC431" s="846"/>
    </row>
    <row r="432" spans="1:29" ht="14.25">
      <c r="A432" s="793" t="s">
        <v>3050</v>
      </c>
      <c r="G432" s="793" t="s">
        <v>3050</v>
      </c>
      <c r="M432" s="793" t="s">
        <v>3050</v>
      </c>
      <c r="S432" s="793" t="s">
        <v>3050</v>
      </c>
      <c r="Y432" s="793" t="s">
        <v>3050</v>
      </c>
      <c r="Z432" s="846"/>
      <c r="AA432" s="846"/>
      <c r="AB432" s="846"/>
      <c r="AC432" s="846"/>
    </row>
    <row r="433" spans="1:29" ht="15">
      <c r="A433" s="781" t="s">
        <v>2992</v>
      </c>
      <c r="G433" s="781" t="s">
        <v>2992</v>
      </c>
      <c r="M433" s="781" t="s">
        <v>2992</v>
      </c>
      <c r="S433" s="781" t="s">
        <v>2992</v>
      </c>
      <c r="Y433" s="781" t="s">
        <v>2992</v>
      </c>
      <c r="Z433" s="846"/>
      <c r="AA433" s="846"/>
      <c r="AB433" s="846"/>
      <c r="AC433" s="846"/>
    </row>
    <row r="434" spans="1:29" ht="57">
      <c r="A434" s="782" t="s">
        <v>4217</v>
      </c>
      <c r="G434" s="782" t="s">
        <v>4217</v>
      </c>
      <c r="M434" s="782" t="s">
        <v>4217</v>
      </c>
      <c r="S434" s="782" t="s">
        <v>4217</v>
      </c>
      <c r="Y434" s="793" t="s">
        <v>4217</v>
      </c>
      <c r="Z434" s="846"/>
      <c r="AA434" s="846"/>
      <c r="AB434" s="846"/>
      <c r="AC434" s="846"/>
    </row>
    <row r="435" spans="1:29" ht="14.25">
      <c r="A435" s="782" t="s">
        <v>4219</v>
      </c>
      <c r="G435" s="782" t="s">
        <v>4219</v>
      </c>
      <c r="M435" s="782" t="s">
        <v>4219</v>
      </c>
      <c r="S435" s="782" t="s">
        <v>4219</v>
      </c>
      <c r="Y435" s="793" t="s">
        <v>4219</v>
      </c>
      <c r="Z435" s="846"/>
      <c r="AA435" s="846"/>
      <c r="AB435" s="846"/>
      <c r="AC435" s="846"/>
    </row>
    <row r="436" spans="1:29" ht="71.25">
      <c r="A436" s="782" t="s">
        <v>4251</v>
      </c>
      <c r="G436" s="782" t="s">
        <v>4251</v>
      </c>
      <c r="M436" s="782" t="s">
        <v>4251</v>
      </c>
      <c r="S436" s="782" t="s">
        <v>4251</v>
      </c>
      <c r="Y436" s="793" t="s">
        <v>4251</v>
      </c>
      <c r="Z436" s="846"/>
      <c r="AA436" s="846"/>
      <c r="AB436" s="846"/>
      <c r="AC436" s="846"/>
    </row>
    <row r="437" spans="1:29" ht="14.25">
      <c r="A437" s="782" t="s">
        <v>4236</v>
      </c>
      <c r="G437" s="782" t="s">
        <v>4236</v>
      </c>
      <c r="M437" s="782" t="s">
        <v>4236</v>
      </c>
      <c r="S437" s="782" t="s">
        <v>4236</v>
      </c>
      <c r="Y437" s="793" t="s">
        <v>4236</v>
      </c>
      <c r="Z437" s="846"/>
      <c r="AA437" s="846"/>
      <c r="AB437" s="846"/>
      <c r="AC437" s="846"/>
    </row>
    <row r="438" spans="1:29" ht="14.25">
      <c r="A438" s="782" t="s">
        <v>4224</v>
      </c>
      <c r="G438" s="782" t="s">
        <v>4224</v>
      </c>
      <c r="M438" s="782" t="s">
        <v>4224</v>
      </c>
      <c r="S438" s="782" t="s">
        <v>4224</v>
      </c>
      <c r="Y438" s="793" t="s">
        <v>4224</v>
      </c>
      <c r="Z438" s="846"/>
      <c r="AA438" s="846"/>
      <c r="AB438" s="846"/>
      <c r="AC438" s="846"/>
    </row>
    <row r="439" spans="1:29" ht="14.25">
      <c r="A439" s="782" t="s">
        <v>4228</v>
      </c>
      <c r="G439" s="782" t="s">
        <v>4228</v>
      </c>
      <c r="M439" s="782" t="s">
        <v>4228</v>
      </c>
      <c r="S439" s="782" t="s">
        <v>4228</v>
      </c>
      <c r="Y439" s="793" t="s">
        <v>4228</v>
      </c>
      <c r="Z439" s="846"/>
      <c r="AA439" s="846"/>
      <c r="AB439" s="846"/>
      <c r="AC439" s="846"/>
    </row>
    <row r="440" spans="1:29" ht="14.25">
      <c r="A440" s="782" t="s">
        <v>4252</v>
      </c>
      <c r="G440" s="782" t="s">
        <v>4252</v>
      </c>
      <c r="M440" s="782" t="s">
        <v>4252</v>
      </c>
      <c r="S440" s="782" t="s">
        <v>4252</v>
      </c>
      <c r="Y440" s="793" t="s">
        <v>4252</v>
      </c>
      <c r="Z440" s="846"/>
      <c r="AA440" s="846"/>
      <c r="AB440" s="846"/>
      <c r="AC440" s="846"/>
    </row>
    <row r="441" spans="1:29" ht="57">
      <c r="A441" s="782" t="s">
        <v>4230</v>
      </c>
      <c r="G441" s="782" t="s">
        <v>4230</v>
      </c>
      <c r="M441" s="782" t="s">
        <v>4230</v>
      </c>
      <c r="S441" s="782" t="s">
        <v>4230</v>
      </c>
      <c r="Y441" s="793" t="s">
        <v>4230</v>
      </c>
      <c r="Z441" s="846"/>
      <c r="AA441" s="846"/>
      <c r="AB441" s="846"/>
      <c r="AC441" s="846"/>
    </row>
    <row r="442" spans="1:29" ht="15">
      <c r="A442" s="783" t="s">
        <v>3051</v>
      </c>
      <c r="G442" s="783" t="s">
        <v>3011</v>
      </c>
      <c r="H442" s="655">
        <v>2520</v>
      </c>
      <c r="M442" s="784" t="s">
        <v>3011</v>
      </c>
      <c r="N442" s="655">
        <f>H442*$L$1+H442</f>
        <v>2973.6</v>
      </c>
      <c r="S442" s="784" t="s">
        <v>3011</v>
      </c>
      <c r="T442" s="655">
        <f>N442*$L$1+N442</f>
        <v>3508.848</v>
      </c>
      <c r="Y442" s="785" t="s">
        <v>3011</v>
      </c>
      <c r="Z442" s="1222">
        <f>T442*$L$1+T442</f>
        <v>4140.44064</v>
      </c>
      <c r="AA442" s="846"/>
      <c r="AB442" s="846"/>
      <c r="AC442" s="846"/>
    </row>
    <row r="443" spans="1:29" ht="16.5">
      <c r="A443" s="790"/>
      <c r="G443" s="790"/>
      <c r="M443" s="790"/>
      <c r="S443" s="790"/>
      <c r="Y443" s="790"/>
      <c r="Z443" s="846"/>
      <c r="AA443" s="846"/>
      <c r="AB443" s="846"/>
      <c r="AC443" s="846"/>
    </row>
    <row r="444" spans="1:29" ht="33">
      <c r="A444" s="786" t="s">
        <v>4253</v>
      </c>
      <c r="G444" s="786" t="s">
        <v>4253</v>
      </c>
      <c r="M444" s="792" t="s">
        <v>4253</v>
      </c>
      <c r="S444" s="792" t="s">
        <v>4253</v>
      </c>
      <c r="Y444" s="1221" t="s">
        <v>4253</v>
      </c>
      <c r="Z444" s="846"/>
      <c r="AA444" s="846"/>
      <c r="AB444" s="846"/>
      <c r="AC444" s="846"/>
    </row>
    <row r="445" spans="1:29" ht="28.5">
      <c r="A445" s="793" t="s">
        <v>3052</v>
      </c>
      <c r="G445" s="793" t="s">
        <v>3052</v>
      </c>
      <c r="M445" s="793" t="s">
        <v>3052</v>
      </c>
      <c r="S445" s="793" t="s">
        <v>3052</v>
      </c>
      <c r="Y445" s="793" t="s">
        <v>3052</v>
      </c>
      <c r="Z445" s="846"/>
      <c r="AA445" s="846"/>
      <c r="AB445" s="846"/>
      <c r="AC445" s="846"/>
    </row>
    <row r="446" spans="1:29" ht="15">
      <c r="A446" s="783" t="s">
        <v>3053</v>
      </c>
      <c r="G446" s="783" t="s">
        <v>3011</v>
      </c>
      <c r="H446" s="656">
        <v>1140</v>
      </c>
      <c r="M446" s="783" t="s">
        <v>3011</v>
      </c>
      <c r="N446" s="655">
        <f>H446*$L$1+H446</f>
        <v>1345.2</v>
      </c>
      <c r="S446" s="783" t="s">
        <v>3011</v>
      </c>
      <c r="T446" s="655">
        <f>N446*$L$1+N446</f>
        <v>1587.336</v>
      </c>
      <c r="Y446" s="781" t="s">
        <v>3011</v>
      </c>
      <c r="Z446" s="1222">
        <f>T446*$L$1+T446</f>
        <v>1873.05648</v>
      </c>
      <c r="AA446" s="846"/>
      <c r="AB446" s="846"/>
      <c r="AC446" s="846"/>
    </row>
    <row r="447" spans="1:29" ht="33.75" customHeight="1">
      <c r="A447" s="786" t="s">
        <v>4254</v>
      </c>
      <c r="G447" s="786" t="s">
        <v>4254</v>
      </c>
      <c r="M447" s="792" t="s">
        <v>4254</v>
      </c>
      <c r="S447" s="792" t="s">
        <v>4254</v>
      </c>
      <c r="Y447" s="1221" t="s">
        <v>4254</v>
      </c>
      <c r="Z447" s="846"/>
      <c r="AA447" s="846"/>
      <c r="AB447" s="846"/>
      <c r="AC447" s="846"/>
    </row>
    <row r="448" spans="1:29" ht="15">
      <c r="A448" s="781" t="s">
        <v>1848</v>
      </c>
      <c r="G448" s="781" t="s">
        <v>1848</v>
      </c>
      <c r="M448" s="781" t="s">
        <v>1848</v>
      </c>
      <c r="S448" s="781" t="s">
        <v>1848</v>
      </c>
      <c r="Y448" s="781" t="s">
        <v>1848</v>
      </c>
      <c r="Z448" s="846"/>
      <c r="AA448" s="846"/>
      <c r="AB448" s="846"/>
      <c r="AC448" s="846"/>
    </row>
    <row r="449" spans="1:29" ht="30">
      <c r="A449" s="781" t="s">
        <v>3054</v>
      </c>
      <c r="G449" s="781" t="s">
        <v>3054</v>
      </c>
      <c r="M449" s="781" t="s">
        <v>3054</v>
      </c>
      <c r="S449" s="781" t="s">
        <v>3054</v>
      </c>
      <c r="Y449" s="781" t="s">
        <v>3054</v>
      </c>
      <c r="Z449" s="846"/>
      <c r="AA449" s="846"/>
      <c r="AB449" s="846"/>
      <c r="AC449" s="846"/>
    </row>
    <row r="450" spans="1:29" ht="15">
      <c r="A450" s="781" t="s">
        <v>2992</v>
      </c>
      <c r="G450" s="781" t="s">
        <v>2992</v>
      </c>
      <c r="M450" s="781" t="s">
        <v>2992</v>
      </c>
      <c r="S450" s="781" t="s">
        <v>2992</v>
      </c>
      <c r="Y450" s="781" t="s">
        <v>2992</v>
      </c>
      <c r="Z450" s="846"/>
      <c r="AA450" s="846"/>
      <c r="AB450" s="846"/>
      <c r="AC450" s="846"/>
    </row>
    <row r="451" spans="1:29" ht="57">
      <c r="A451" s="782" t="s">
        <v>4217</v>
      </c>
      <c r="G451" s="782" t="s">
        <v>4217</v>
      </c>
      <c r="M451" s="782" t="s">
        <v>4217</v>
      </c>
      <c r="S451" s="782" t="s">
        <v>4217</v>
      </c>
      <c r="Y451" s="793" t="s">
        <v>4217</v>
      </c>
      <c r="Z451" s="846"/>
      <c r="AA451" s="846"/>
      <c r="AB451" s="846"/>
      <c r="AC451" s="846"/>
    </row>
    <row r="452" spans="1:29" ht="71.25">
      <c r="A452" s="782" t="s">
        <v>4251</v>
      </c>
      <c r="G452" s="782" t="s">
        <v>4251</v>
      </c>
      <c r="M452" s="782" t="s">
        <v>4251</v>
      </c>
      <c r="S452" s="782" t="s">
        <v>4251</v>
      </c>
      <c r="Y452" s="793" t="s">
        <v>4251</v>
      </c>
      <c r="Z452" s="846"/>
      <c r="AA452" s="846"/>
      <c r="AB452" s="846"/>
      <c r="AC452" s="846"/>
    </row>
    <row r="453" spans="1:29" ht="14.25">
      <c r="A453" s="782" t="s">
        <v>4228</v>
      </c>
      <c r="G453" s="782" t="s">
        <v>4228</v>
      </c>
      <c r="M453" s="782" t="s">
        <v>4228</v>
      </c>
      <c r="S453" s="782" t="s">
        <v>4228</v>
      </c>
      <c r="Y453" s="793" t="s">
        <v>4228</v>
      </c>
      <c r="Z453" s="846"/>
      <c r="AA453" s="846"/>
      <c r="AB453" s="846"/>
      <c r="AC453" s="846"/>
    </row>
    <row r="454" spans="1:29" ht="14.25">
      <c r="A454" s="782" t="s">
        <v>4252</v>
      </c>
      <c r="G454" s="782" t="s">
        <v>4252</v>
      </c>
      <c r="M454" s="782" t="s">
        <v>4252</v>
      </c>
      <c r="S454" s="782" t="s">
        <v>4252</v>
      </c>
      <c r="Y454" s="793" t="s">
        <v>4252</v>
      </c>
      <c r="Z454" s="846"/>
      <c r="AA454" s="846"/>
      <c r="AB454" s="846"/>
      <c r="AC454" s="846"/>
    </row>
    <row r="455" spans="1:29" ht="14.25">
      <c r="A455" s="782" t="s">
        <v>4219</v>
      </c>
      <c r="G455" s="782" t="s">
        <v>4219</v>
      </c>
      <c r="M455" s="782" t="s">
        <v>4219</v>
      </c>
      <c r="S455" s="782" t="s">
        <v>4219</v>
      </c>
      <c r="Y455" s="793" t="s">
        <v>4219</v>
      </c>
      <c r="Z455" s="846"/>
      <c r="AA455" s="846"/>
      <c r="AB455" s="846"/>
      <c r="AC455" s="846"/>
    </row>
    <row r="456" spans="1:29" ht="57.75" thickBot="1">
      <c r="A456" s="782" t="s">
        <v>4230</v>
      </c>
      <c r="G456" s="782" t="s">
        <v>4230</v>
      </c>
      <c r="M456" s="782" t="s">
        <v>4230</v>
      </c>
      <c r="S456" s="782" t="s">
        <v>4230</v>
      </c>
      <c r="Y456" s="793" t="s">
        <v>4230</v>
      </c>
      <c r="Z456" s="846"/>
      <c r="AA456" s="846"/>
      <c r="AB456" s="846"/>
      <c r="AC456" s="846"/>
    </row>
    <row r="457" spans="1:29" ht="15.75" thickBot="1">
      <c r="A457" s="783" t="s">
        <v>3055</v>
      </c>
      <c r="G457" s="783" t="s">
        <v>3366</v>
      </c>
      <c r="H457" s="657">
        <v>1500</v>
      </c>
      <c r="M457" s="783" t="s">
        <v>3366</v>
      </c>
      <c r="N457" s="655">
        <f>H457*$L$1+H457</f>
        <v>1770</v>
      </c>
      <c r="S457" s="1108" t="s">
        <v>3366</v>
      </c>
      <c r="T457" s="658">
        <f>N457*$L$1+N457</f>
        <v>2088.6</v>
      </c>
      <c r="Y457" s="1223" t="s">
        <v>3366</v>
      </c>
      <c r="Z457" s="1224">
        <f>T457*$L$1+T457</f>
        <v>2464.548</v>
      </c>
      <c r="AA457" s="846"/>
      <c r="AB457" s="846"/>
      <c r="AC457" s="846"/>
    </row>
    <row r="458" spans="1:29" ht="30.75" thickBot="1">
      <c r="A458" s="783" t="s">
        <v>3056</v>
      </c>
      <c r="G458" s="783" t="s">
        <v>3367</v>
      </c>
      <c r="H458" s="655">
        <v>360</v>
      </c>
      <c r="M458" s="783" t="s">
        <v>3367</v>
      </c>
      <c r="N458" s="655">
        <f>H458*$L$1+H458</f>
        <v>424.8</v>
      </c>
      <c r="S458" s="1108" t="s">
        <v>3367</v>
      </c>
      <c r="T458" s="658">
        <f>N458*$L$1+N458</f>
        <v>501.264</v>
      </c>
      <c r="Y458" s="1223" t="s">
        <v>3367</v>
      </c>
      <c r="Z458" s="1208">
        <f>T458*$R$1+T458</f>
        <v>591.49152</v>
      </c>
      <c r="AA458" s="846"/>
      <c r="AB458" s="846"/>
      <c r="AC458" s="846"/>
    </row>
    <row r="459" spans="1:29" ht="60.75" thickBot="1">
      <c r="A459" s="783"/>
      <c r="G459" s="783"/>
      <c r="H459" s="655"/>
      <c r="M459" s="783"/>
      <c r="N459" s="655"/>
      <c r="S459" s="1102" t="s">
        <v>5308</v>
      </c>
      <c r="T459" s="658">
        <v>120</v>
      </c>
      <c r="Y459" s="1225" t="s">
        <v>5308</v>
      </c>
      <c r="Z459" s="1208">
        <f>T459*$R$1+T459</f>
        <v>141.6</v>
      </c>
      <c r="AA459" s="846"/>
      <c r="AB459" s="846"/>
      <c r="AC459" s="846"/>
    </row>
    <row r="460" spans="1:29" ht="15">
      <c r="A460" s="783"/>
      <c r="G460" s="783"/>
      <c r="H460" s="655"/>
      <c r="M460" s="783"/>
      <c r="N460" s="655"/>
      <c r="S460" s="1103" t="s">
        <v>5309</v>
      </c>
      <c r="T460" s="655"/>
      <c r="Y460" s="838" t="s">
        <v>5309</v>
      </c>
      <c r="Z460" s="1222"/>
      <c r="AA460" s="846"/>
      <c r="AB460" s="846"/>
      <c r="AC460" s="846"/>
    </row>
    <row r="461" spans="1:29" ht="60">
      <c r="A461" s="783"/>
      <c r="G461" s="783"/>
      <c r="H461" s="655"/>
      <c r="M461" s="783"/>
      <c r="N461" s="655"/>
      <c r="S461" s="1104" t="s">
        <v>5310</v>
      </c>
      <c r="T461" s="655"/>
      <c r="Y461" s="1226" t="s">
        <v>5310</v>
      </c>
      <c r="Z461" s="1222"/>
      <c r="AA461" s="846"/>
      <c r="AB461" s="846"/>
      <c r="AC461" s="846"/>
    </row>
    <row r="462" spans="1:29" ht="15">
      <c r="A462" s="783"/>
      <c r="G462" s="783"/>
      <c r="H462" s="655"/>
      <c r="M462" s="783"/>
      <c r="N462" s="655"/>
      <c r="S462" s="1105" t="s">
        <v>5311</v>
      </c>
      <c r="T462" s="655"/>
      <c r="Y462" s="1227" t="s">
        <v>5311</v>
      </c>
      <c r="Z462" s="1222"/>
      <c r="AA462" s="846"/>
      <c r="AB462" s="846"/>
      <c r="AC462" s="846"/>
    </row>
    <row r="463" spans="1:29" ht="29.25">
      <c r="A463" s="783"/>
      <c r="G463" s="783"/>
      <c r="H463" s="655"/>
      <c r="M463" s="783"/>
      <c r="N463" s="655"/>
      <c r="S463" s="1106" t="s">
        <v>5312</v>
      </c>
      <c r="T463" s="655"/>
      <c r="Y463" s="1228" t="s">
        <v>5312</v>
      </c>
      <c r="Z463" s="1222"/>
      <c r="AA463" s="846"/>
      <c r="AB463" s="846"/>
      <c r="AC463" s="846"/>
    </row>
    <row r="464" spans="1:29" ht="15.75" thickBot="1">
      <c r="A464" s="783"/>
      <c r="G464" s="783"/>
      <c r="H464" s="655"/>
      <c r="M464" s="783"/>
      <c r="N464" s="655"/>
      <c r="S464" s="1107" t="s">
        <v>5313</v>
      </c>
      <c r="T464" s="655"/>
      <c r="Y464" s="1229" t="s">
        <v>5313</v>
      </c>
      <c r="Z464" s="1222"/>
      <c r="AA464" s="846"/>
      <c r="AB464" s="846"/>
      <c r="AC464" s="846"/>
    </row>
    <row r="465" spans="1:29" ht="15">
      <c r="A465" s="781"/>
      <c r="G465" s="781"/>
      <c r="M465" s="781"/>
      <c r="S465" s="781"/>
      <c r="Y465" s="781"/>
      <c r="Z465" s="846"/>
      <c r="AA465" s="846"/>
      <c r="AB465" s="846"/>
      <c r="AC465" s="846"/>
    </row>
    <row r="466" spans="1:29" ht="33">
      <c r="A466" s="786" t="s">
        <v>4255</v>
      </c>
      <c r="G466" s="791" t="s">
        <v>4255</v>
      </c>
      <c r="M466" s="792" t="s">
        <v>4255</v>
      </c>
      <c r="S466" s="792" t="s">
        <v>4255</v>
      </c>
      <c r="Y466" s="1221" t="s">
        <v>4255</v>
      </c>
      <c r="Z466" s="846"/>
      <c r="AA466" s="846"/>
      <c r="AB466" s="846"/>
      <c r="AC466" s="846"/>
    </row>
    <row r="467" spans="1:29" ht="14.25">
      <c r="A467" s="793"/>
      <c r="G467" s="793"/>
      <c r="M467" s="793"/>
      <c r="S467" s="793"/>
      <c r="Y467" s="793"/>
      <c r="Z467" s="846"/>
      <c r="AA467" s="846"/>
      <c r="AB467" s="846"/>
      <c r="AC467" s="846"/>
    </row>
    <row r="468" spans="1:29" ht="28.5">
      <c r="A468" s="782" t="s">
        <v>3057</v>
      </c>
      <c r="G468" s="782" t="s">
        <v>3057</v>
      </c>
      <c r="M468" s="782" t="s">
        <v>3057</v>
      </c>
      <c r="S468" s="782" t="s">
        <v>3057</v>
      </c>
      <c r="Y468" s="793" t="s">
        <v>3057</v>
      </c>
      <c r="Z468" s="846"/>
      <c r="AA468" s="846"/>
      <c r="AB468" s="846"/>
      <c r="AC468" s="846"/>
    </row>
    <row r="469" spans="1:29" ht="14.25">
      <c r="A469" s="793"/>
      <c r="G469" s="793"/>
      <c r="M469" s="793"/>
      <c r="S469" s="793"/>
      <c r="Y469" s="793"/>
      <c r="Z469" s="846"/>
      <c r="AA469" s="846"/>
      <c r="AB469" s="846"/>
      <c r="AC469" s="846"/>
    </row>
    <row r="470" spans="1:29" ht="15">
      <c r="A470" s="794" t="s">
        <v>3058</v>
      </c>
      <c r="G470" s="794" t="s">
        <v>3058</v>
      </c>
      <c r="M470" s="794" t="s">
        <v>3058</v>
      </c>
      <c r="S470" s="794" t="s">
        <v>3058</v>
      </c>
      <c r="Y470" s="781" t="s">
        <v>3058</v>
      </c>
      <c r="Z470" s="846"/>
      <c r="AA470" s="846"/>
      <c r="AB470" s="846"/>
      <c r="AC470" s="846"/>
    </row>
    <row r="471" spans="1:29" ht="15">
      <c r="A471" s="794" t="s">
        <v>3059</v>
      </c>
      <c r="G471" s="794" t="s">
        <v>3059</v>
      </c>
      <c r="M471" s="794" t="s">
        <v>3059</v>
      </c>
      <c r="S471" s="794" t="s">
        <v>3059</v>
      </c>
      <c r="Y471" s="781" t="s">
        <v>3059</v>
      </c>
      <c r="Z471" s="846"/>
      <c r="AA471" s="846"/>
      <c r="AB471" s="846"/>
      <c r="AC471" s="846"/>
    </row>
    <row r="472" spans="1:29" ht="14.25">
      <c r="A472" s="795" t="s">
        <v>3060</v>
      </c>
      <c r="G472" s="796" t="s">
        <v>3368</v>
      </c>
      <c r="H472" s="655">
        <v>3.6</v>
      </c>
      <c r="M472" s="796" t="s">
        <v>3368</v>
      </c>
      <c r="N472" s="655">
        <f>H472*$L$1+H472</f>
        <v>4.248</v>
      </c>
      <c r="S472" s="796" t="s">
        <v>3368</v>
      </c>
      <c r="T472" s="655">
        <f>N472*$L$1+N472</f>
        <v>5.01264</v>
      </c>
      <c r="Y472" s="795" t="s">
        <v>3368</v>
      </c>
      <c r="Z472" s="1222">
        <f>T472*$L$1+T472</f>
        <v>5.9149152</v>
      </c>
      <c r="AA472" s="846"/>
      <c r="AB472" s="846"/>
      <c r="AC472" s="846"/>
    </row>
    <row r="473" spans="1:29" ht="15" thickBot="1">
      <c r="A473" s="793"/>
      <c r="G473" s="793"/>
      <c r="M473" s="793"/>
      <c r="S473" s="793"/>
      <c r="Y473" s="793"/>
      <c r="Z473" s="846"/>
      <c r="AA473" s="846"/>
      <c r="AB473" s="846"/>
      <c r="AC473" s="846"/>
    </row>
    <row r="474" spans="1:29" ht="23.25" customHeight="1" thickBot="1">
      <c r="A474" s="797" t="s">
        <v>3061</v>
      </c>
      <c r="B474" s="798" t="s">
        <v>3843</v>
      </c>
      <c r="C474" s="799" t="s">
        <v>3062</v>
      </c>
      <c r="D474" s="798" t="s">
        <v>3063</v>
      </c>
      <c r="E474" s="800" t="s">
        <v>3064</v>
      </c>
      <c r="G474" s="797" t="s">
        <v>3061</v>
      </c>
      <c r="H474" s="798" t="s">
        <v>3843</v>
      </c>
      <c r="I474" s="799" t="s">
        <v>3062</v>
      </c>
      <c r="J474" s="798" t="s">
        <v>3063</v>
      </c>
      <c r="K474" s="800" t="s">
        <v>3064</v>
      </c>
      <c r="M474" s="797" t="s">
        <v>3061</v>
      </c>
      <c r="N474" s="798" t="s">
        <v>3843</v>
      </c>
      <c r="O474" s="799" t="s">
        <v>3062</v>
      </c>
      <c r="P474" s="798" t="s">
        <v>3063</v>
      </c>
      <c r="Q474" s="800" t="s">
        <v>3064</v>
      </c>
      <c r="S474" s="797" t="s">
        <v>3061</v>
      </c>
      <c r="T474" s="1117" t="s">
        <v>3843</v>
      </c>
      <c r="U474" s="799" t="s">
        <v>3062</v>
      </c>
      <c r="V474" s="798" t="s">
        <v>3063</v>
      </c>
      <c r="W474" s="800" t="s">
        <v>3064</v>
      </c>
      <c r="Y474" s="797" t="s">
        <v>3061</v>
      </c>
      <c r="Z474" s="1117" t="s">
        <v>3843</v>
      </c>
      <c r="AA474" s="798" t="s">
        <v>3062</v>
      </c>
      <c r="AB474" s="798" t="s">
        <v>3063</v>
      </c>
      <c r="AC474" s="798" t="s">
        <v>3064</v>
      </c>
    </row>
    <row r="475" spans="1:29" ht="15.75" thickBot="1">
      <c r="A475" s="1593" t="s">
        <v>3065</v>
      </c>
      <c r="B475" s="1594"/>
      <c r="C475" s="1594"/>
      <c r="D475" s="1594"/>
      <c r="E475" s="1594"/>
      <c r="G475" s="1593" t="s">
        <v>3065</v>
      </c>
      <c r="H475" s="1594"/>
      <c r="I475" s="1594"/>
      <c r="J475" s="1594"/>
      <c r="K475" s="1594"/>
      <c r="M475" s="1593" t="s">
        <v>3065</v>
      </c>
      <c r="N475" s="1594"/>
      <c r="O475" s="1594"/>
      <c r="P475" s="1594"/>
      <c r="Q475" s="1594"/>
      <c r="S475" s="1593" t="s">
        <v>3065</v>
      </c>
      <c r="T475" s="1594"/>
      <c r="U475" s="1594"/>
      <c r="V475" s="1594"/>
      <c r="W475" s="1594"/>
      <c r="Y475" s="1577" t="s">
        <v>3065</v>
      </c>
      <c r="Z475" s="1578"/>
      <c r="AA475" s="1578"/>
      <c r="AB475" s="1578"/>
      <c r="AC475" s="1578"/>
    </row>
    <row r="476" spans="1:29" ht="14.25">
      <c r="A476" s="801"/>
      <c r="B476" s="802"/>
      <c r="C476" s="802"/>
      <c r="D476" s="802"/>
      <c r="E476" s="802"/>
      <c r="G476" s="801"/>
      <c r="H476" s="802"/>
      <c r="I476" s="802"/>
      <c r="J476" s="802"/>
      <c r="K476" s="802"/>
      <c r="M476" s="801"/>
      <c r="N476" s="802"/>
      <c r="O476" s="802"/>
      <c r="P476" s="802"/>
      <c r="Q476" s="802"/>
      <c r="S476" s="801"/>
      <c r="T476" s="802"/>
      <c r="U476" s="802"/>
      <c r="V476" s="802"/>
      <c r="W476" s="802"/>
      <c r="Y476" s="801"/>
      <c r="Z476" s="802"/>
      <c r="AA476" s="802"/>
      <c r="AB476" s="802"/>
      <c r="AC476" s="802"/>
    </row>
    <row r="477" spans="1:29" ht="57">
      <c r="A477" s="801" t="s">
        <v>3066</v>
      </c>
      <c r="B477" s="802" t="s">
        <v>3067</v>
      </c>
      <c r="C477" s="802" t="s">
        <v>3068</v>
      </c>
      <c r="D477" s="802"/>
      <c r="E477" s="803">
        <v>225</v>
      </c>
      <c r="G477" s="801" t="s">
        <v>3066</v>
      </c>
      <c r="H477" s="802" t="s">
        <v>3067</v>
      </c>
      <c r="I477" s="802" t="s">
        <v>3068</v>
      </c>
      <c r="J477" s="802"/>
      <c r="K477" s="803">
        <v>225</v>
      </c>
      <c r="M477" s="801" t="s">
        <v>3066</v>
      </c>
      <c r="N477" s="802" t="s">
        <v>3067</v>
      </c>
      <c r="O477" s="802" t="s">
        <v>3068</v>
      </c>
      <c r="P477" s="802"/>
      <c r="Q477" s="803">
        <v>225</v>
      </c>
      <c r="S477" s="801" t="s">
        <v>3066</v>
      </c>
      <c r="T477" s="802" t="s">
        <v>3067</v>
      </c>
      <c r="U477" s="802" t="s">
        <v>3068</v>
      </c>
      <c r="V477" s="802"/>
      <c r="W477" s="803">
        <v>225</v>
      </c>
      <c r="Y477" s="801" t="s">
        <v>3066</v>
      </c>
      <c r="Z477" s="802" t="s">
        <v>3067</v>
      </c>
      <c r="AA477" s="802" t="s">
        <v>3068</v>
      </c>
      <c r="AB477" s="802"/>
      <c r="AC477" s="802">
        <v>225</v>
      </c>
    </row>
    <row r="478" spans="1:29" ht="14.25">
      <c r="A478" s="801" t="s">
        <v>3069</v>
      </c>
      <c r="B478" s="802" t="s">
        <v>3070</v>
      </c>
      <c r="C478" s="804"/>
      <c r="D478" s="802"/>
      <c r="E478" s="804"/>
      <c r="G478" s="801" t="s">
        <v>3069</v>
      </c>
      <c r="H478" s="802" t="s">
        <v>3070</v>
      </c>
      <c r="I478" s="804"/>
      <c r="J478" s="802"/>
      <c r="K478" s="804"/>
      <c r="M478" s="801" t="s">
        <v>3069</v>
      </c>
      <c r="N478" s="802" t="s">
        <v>3070</v>
      </c>
      <c r="O478" s="804"/>
      <c r="P478" s="802"/>
      <c r="Q478" s="804"/>
      <c r="S478" s="801" t="s">
        <v>3069</v>
      </c>
      <c r="T478" s="802" t="s">
        <v>3070</v>
      </c>
      <c r="U478" s="804"/>
      <c r="V478" s="802"/>
      <c r="W478" s="804"/>
      <c r="Y478" s="801" t="s">
        <v>3069</v>
      </c>
      <c r="Z478" s="802" t="s">
        <v>3070</v>
      </c>
      <c r="AA478" s="804"/>
      <c r="AB478" s="802"/>
      <c r="AC478" s="804"/>
    </row>
    <row r="479" spans="1:29" ht="15">
      <c r="A479" s="801" t="s">
        <v>3071</v>
      </c>
      <c r="B479" s="802" t="s">
        <v>3072</v>
      </c>
      <c r="C479" s="804"/>
      <c r="D479" s="805">
        <v>1</v>
      </c>
      <c r="E479" s="804"/>
      <c r="G479" s="801" t="s">
        <v>3071</v>
      </c>
      <c r="H479" s="802" t="s">
        <v>3072</v>
      </c>
      <c r="I479" s="804"/>
      <c r="J479" s="805">
        <v>1</v>
      </c>
      <c r="K479" s="804"/>
      <c r="M479" s="801" t="s">
        <v>3071</v>
      </c>
      <c r="N479" s="802" t="s">
        <v>3072</v>
      </c>
      <c r="O479" s="804"/>
      <c r="P479" s="805">
        <v>1</v>
      </c>
      <c r="Q479" s="804"/>
      <c r="S479" s="801" t="s">
        <v>3071</v>
      </c>
      <c r="T479" s="802" t="s">
        <v>3072</v>
      </c>
      <c r="U479" s="804"/>
      <c r="V479" s="805">
        <v>1</v>
      </c>
      <c r="W479" s="804"/>
      <c r="Y479" s="801" t="s">
        <v>3071</v>
      </c>
      <c r="Z479" s="802" t="s">
        <v>3072</v>
      </c>
      <c r="AA479" s="804"/>
      <c r="AB479" s="817">
        <v>1</v>
      </c>
      <c r="AC479" s="804"/>
    </row>
    <row r="480" spans="1:29" ht="14.25">
      <c r="A480" s="801" t="s">
        <v>3073</v>
      </c>
      <c r="B480" s="802" t="s">
        <v>3074</v>
      </c>
      <c r="C480" s="804"/>
      <c r="D480" s="804"/>
      <c r="E480" s="804"/>
      <c r="G480" s="801" t="s">
        <v>3073</v>
      </c>
      <c r="H480" s="802" t="s">
        <v>3074</v>
      </c>
      <c r="I480" s="804"/>
      <c r="J480" s="804"/>
      <c r="K480" s="804"/>
      <c r="M480" s="801" t="s">
        <v>3073</v>
      </c>
      <c r="N480" s="802" t="s">
        <v>3074</v>
      </c>
      <c r="O480" s="804"/>
      <c r="P480" s="804"/>
      <c r="Q480" s="804"/>
      <c r="S480" s="801" t="s">
        <v>3073</v>
      </c>
      <c r="T480" s="802" t="s">
        <v>3074</v>
      </c>
      <c r="U480" s="804"/>
      <c r="V480" s="804"/>
      <c r="W480" s="804"/>
      <c r="Y480" s="801" t="s">
        <v>3073</v>
      </c>
      <c r="Z480" s="802" t="s">
        <v>3074</v>
      </c>
      <c r="AA480" s="804"/>
      <c r="AB480" s="804"/>
      <c r="AC480" s="804"/>
    </row>
    <row r="481" spans="1:29" ht="14.25">
      <c r="A481" s="801" t="s">
        <v>3075</v>
      </c>
      <c r="B481" s="802" t="s">
        <v>3076</v>
      </c>
      <c r="C481" s="804"/>
      <c r="D481" s="804"/>
      <c r="E481" s="804"/>
      <c r="G481" s="801" t="s">
        <v>3075</v>
      </c>
      <c r="H481" s="802" t="s">
        <v>3076</v>
      </c>
      <c r="I481" s="804"/>
      <c r="J481" s="804"/>
      <c r="K481" s="804"/>
      <c r="M481" s="801" t="s">
        <v>3075</v>
      </c>
      <c r="N481" s="802" t="s">
        <v>3076</v>
      </c>
      <c r="O481" s="804"/>
      <c r="P481" s="804"/>
      <c r="Q481" s="804"/>
      <c r="S481" s="801" t="s">
        <v>3075</v>
      </c>
      <c r="T481" s="802" t="s">
        <v>3076</v>
      </c>
      <c r="U481" s="804"/>
      <c r="V481" s="804"/>
      <c r="W481" s="804"/>
      <c r="Y481" s="801" t="s">
        <v>3075</v>
      </c>
      <c r="Z481" s="802" t="s">
        <v>3076</v>
      </c>
      <c r="AA481" s="804"/>
      <c r="AB481" s="804"/>
      <c r="AC481" s="804"/>
    </row>
    <row r="482" spans="1:29" ht="14.25">
      <c r="A482" s="801" t="s">
        <v>3077</v>
      </c>
      <c r="B482" s="802" t="s">
        <v>3076</v>
      </c>
      <c r="C482" s="804"/>
      <c r="D482" s="804"/>
      <c r="E482" s="804"/>
      <c r="G482" s="801" t="s">
        <v>3077</v>
      </c>
      <c r="H482" s="802" t="s">
        <v>3076</v>
      </c>
      <c r="I482" s="804"/>
      <c r="J482" s="804"/>
      <c r="K482" s="804"/>
      <c r="M482" s="801" t="s">
        <v>3077</v>
      </c>
      <c r="N482" s="802" t="s">
        <v>3076</v>
      </c>
      <c r="O482" s="804"/>
      <c r="P482" s="804"/>
      <c r="Q482" s="804"/>
      <c r="S482" s="801" t="s">
        <v>3077</v>
      </c>
      <c r="T482" s="802" t="s">
        <v>3076</v>
      </c>
      <c r="U482" s="804"/>
      <c r="V482" s="804"/>
      <c r="W482" s="804"/>
      <c r="Y482" s="801" t="s">
        <v>3077</v>
      </c>
      <c r="Z482" s="802" t="s">
        <v>3076</v>
      </c>
      <c r="AA482" s="804"/>
      <c r="AB482" s="804"/>
      <c r="AC482" s="804"/>
    </row>
    <row r="483" spans="1:29" ht="14.25">
      <c r="A483" s="801" t="s">
        <v>3078</v>
      </c>
      <c r="B483" s="802" t="s">
        <v>3079</v>
      </c>
      <c r="C483" s="804"/>
      <c r="D483" s="804"/>
      <c r="E483" s="804"/>
      <c r="G483" s="801" t="s">
        <v>3078</v>
      </c>
      <c r="H483" s="802" t="s">
        <v>3079</v>
      </c>
      <c r="I483" s="804"/>
      <c r="J483" s="804"/>
      <c r="K483" s="804"/>
      <c r="M483" s="801" t="s">
        <v>3078</v>
      </c>
      <c r="N483" s="802" t="s">
        <v>3079</v>
      </c>
      <c r="O483" s="804"/>
      <c r="P483" s="804"/>
      <c r="Q483" s="804"/>
      <c r="S483" s="801" t="s">
        <v>3078</v>
      </c>
      <c r="T483" s="802" t="s">
        <v>3079</v>
      </c>
      <c r="U483" s="804"/>
      <c r="V483" s="804"/>
      <c r="W483" s="804"/>
      <c r="Y483" s="801" t="s">
        <v>3078</v>
      </c>
      <c r="Z483" s="802" t="s">
        <v>3079</v>
      </c>
      <c r="AA483" s="804"/>
      <c r="AB483" s="804"/>
      <c r="AC483" s="804"/>
    </row>
    <row r="484" spans="1:29" ht="15" thickBot="1">
      <c r="A484" s="801" t="s">
        <v>3080</v>
      </c>
      <c r="B484" s="802" t="s">
        <v>3081</v>
      </c>
      <c r="C484" s="806"/>
      <c r="D484" s="804"/>
      <c r="E484" s="806"/>
      <c r="G484" s="801" t="s">
        <v>3080</v>
      </c>
      <c r="H484" s="802" t="s">
        <v>3081</v>
      </c>
      <c r="I484" s="806"/>
      <c r="J484" s="804"/>
      <c r="K484" s="806"/>
      <c r="M484" s="801" t="s">
        <v>3080</v>
      </c>
      <c r="N484" s="802" t="s">
        <v>3081</v>
      </c>
      <c r="O484" s="806"/>
      <c r="P484" s="804"/>
      <c r="Q484" s="806"/>
      <c r="S484" s="801" t="s">
        <v>3080</v>
      </c>
      <c r="T484" s="802" t="s">
        <v>3081</v>
      </c>
      <c r="U484" s="806"/>
      <c r="V484" s="804"/>
      <c r="W484" s="806"/>
      <c r="Y484" s="801" t="s">
        <v>3080</v>
      </c>
      <c r="Z484" s="802" t="s">
        <v>3081</v>
      </c>
      <c r="AA484" s="806"/>
      <c r="AB484" s="804"/>
      <c r="AC484" s="806"/>
    </row>
    <row r="485" spans="1:29" ht="43.5" thickBot="1">
      <c r="A485" s="801" t="s">
        <v>3082</v>
      </c>
      <c r="B485" s="802" t="s">
        <v>3083</v>
      </c>
      <c r="C485" s="807" t="s">
        <v>3084</v>
      </c>
      <c r="D485" s="804"/>
      <c r="E485" s="808">
        <v>225</v>
      </c>
      <c r="G485" s="801" t="s">
        <v>3082</v>
      </c>
      <c r="H485" s="802" t="s">
        <v>3083</v>
      </c>
      <c r="I485" s="807" t="s">
        <v>3084</v>
      </c>
      <c r="J485" s="804"/>
      <c r="K485" s="808">
        <v>225</v>
      </c>
      <c r="M485" s="801" t="s">
        <v>3082</v>
      </c>
      <c r="N485" s="802" t="s">
        <v>3083</v>
      </c>
      <c r="O485" s="807" t="s">
        <v>3084</v>
      </c>
      <c r="P485" s="804"/>
      <c r="Q485" s="808">
        <v>225</v>
      </c>
      <c r="S485" s="801" t="s">
        <v>3082</v>
      </c>
      <c r="T485" s="802" t="s">
        <v>3083</v>
      </c>
      <c r="U485" s="807" t="s">
        <v>3084</v>
      </c>
      <c r="V485" s="804"/>
      <c r="W485" s="808">
        <v>225</v>
      </c>
      <c r="Y485" s="801" t="s">
        <v>3082</v>
      </c>
      <c r="Z485" s="802" t="s">
        <v>3083</v>
      </c>
      <c r="AA485" s="807" t="s">
        <v>3084</v>
      </c>
      <c r="AB485" s="804"/>
      <c r="AC485" s="807">
        <v>225</v>
      </c>
    </row>
    <row r="486" spans="1:29" ht="29.25" thickBot="1">
      <c r="A486" s="801" t="s">
        <v>3085</v>
      </c>
      <c r="B486" s="802" t="s">
        <v>3086</v>
      </c>
      <c r="C486" s="807" t="s">
        <v>3087</v>
      </c>
      <c r="D486" s="804"/>
      <c r="E486" s="808">
        <v>225</v>
      </c>
      <c r="G486" s="801" t="s">
        <v>3085</v>
      </c>
      <c r="H486" s="802" t="s">
        <v>3086</v>
      </c>
      <c r="I486" s="807" t="s">
        <v>3087</v>
      </c>
      <c r="J486" s="804"/>
      <c r="K486" s="808">
        <v>225</v>
      </c>
      <c r="M486" s="801" t="s">
        <v>3085</v>
      </c>
      <c r="N486" s="802" t="s">
        <v>3086</v>
      </c>
      <c r="O486" s="807" t="s">
        <v>3087</v>
      </c>
      <c r="P486" s="804"/>
      <c r="Q486" s="808">
        <v>225</v>
      </c>
      <c r="S486" s="801" t="s">
        <v>3085</v>
      </c>
      <c r="T486" s="802" t="s">
        <v>3086</v>
      </c>
      <c r="U486" s="807" t="s">
        <v>3087</v>
      </c>
      <c r="V486" s="804"/>
      <c r="W486" s="808">
        <v>225</v>
      </c>
      <c r="Y486" s="801" t="s">
        <v>3085</v>
      </c>
      <c r="Z486" s="802" t="s">
        <v>3086</v>
      </c>
      <c r="AA486" s="807" t="s">
        <v>3087</v>
      </c>
      <c r="AB486" s="804"/>
      <c r="AC486" s="807">
        <v>225</v>
      </c>
    </row>
    <row r="487" spans="1:29" ht="14.25">
      <c r="A487" s="801"/>
      <c r="B487" s="802"/>
      <c r="C487" s="1567" t="s">
        <v>3088</v>
      </c>
      <c r="D487" s="804"/>
      <c r="E487" s="802"/>
      <c r="G487" s="801"/>
      <c r="H487" s="802"/>
      <c r="I487" s="1567" t="s">
        <v>3088</v>
      </c>
      <c r="J487" s="804"/>
      <c r="K487" s="802"/>
      <c r="M487" s="801"/>
      <c r="N487" s="802"/>
      <c r="O487" s="1567" t="s">
        <v>3088</v>
      </c>
      <c r="P487" s="804"/>
      <c r="Q487" s="802"/>
      <c r="S487" s="801"/>
      <c r="T487" s="802"/>
      <c r="U487" s="1567" t="s">
        <v>3088</v>
      </c>
      <c r="V487" s="804"/>
      <c r="W487" s="802"/>
      <c r="Y487" s="801"/>
      <c r="Z487" s="802"/>
      <c r="AA487" s="1567" t="s">
        <v>3088</v>
      </c>
      <c r="AB487" s="804"/>
      <c r="AC487" s="802"/>
    </row>
    <row r="488" spans="1:29" ht="14.25">
      <c r="A488" s="801" t="s">
        <v>3089</v>
      </c>
      <c r="B488" s="802" t="s">
        <v>3072</v>
      </c>
      <c r="C488" s="1571"/>
      <c r="D488" s="804"/>
      <c r="E488" s="802"/>
      <c r="G488" s="801" t="s">
        <v>3089</v>
      </c>
      <c r="H488" s="802" t="s">
        <v>3072</v>
      </c>
      <c r="I488" s="1571"/>
      <c r="J488" s="804"/>
      <c r="K488" s="802"/>
      <c r="M488" s="801" t="s">
        <v>3089</v>
      </c>
      <c r="N488" s="802" t="s">
        <v>3072</v>
      </c>
      <c r="O488" s="1571"/>
      <c r="P488" s="804"/>
      <c r="Q488" s="802"/>
      <c r="S488" s="801" t="s">
        <v>3089</v>
      </c>
      <c r="T488" s="802" t="s">
        <v>3072</v>
      </c>
      <c r="U488" s="1571"/>
      <c r="V488" s="804"/>
      <c r="W488" s="802"/>
      <c r="Y488" s="801" t="s">
        <v>3089</v>
      </c>
      <c r="Z488" s="802" t="s">
        <v>3072</v>
      </c>
      <c r="AA488" s="1571"/>
      <c r="AB488" s="804"/>
      <c r="AC488" s="802"/>
    </row>
    <row r="489" spans="1:29" ht="15" thickBot="1">
      <c r="A489" s="801"/>
      <c r="B489" s="802"/>
      <c r="C489" s="1568"/>
      <c r="D489" s="806"/>
      <c r="E489" s="808">
        <v>225</v>
      </c>
      <c r="G489" s="801"/>
      <c r="H489" s="802"/>
      <c r="I489" s="1568"/>
      <c r="J489" s="806"/>
      <c r="K489" s="808">
        <v>225</v>
      </c>
      <c r="M489" s="801"/>
      <c r="N489" s="802"/>
      <c r="O489" s="1568"/>
      <c r="P489" s="806"/>
      <c r="Q489" s="808">
        <v>225</v>
      </c>
      <c r="S489" s="801"/>
      <c r="T489" s="802"/>
      <c r="U489" s="1568"/>
      <c r="V489" s="806"/>
      <c r="W489" s="808">
        <v>225</v>
      </c>
      <c r="Y489" s="801"/>
      <c r="Z489" s="802"/>
      <c r="AA489" s="1568"/>
      <c r="AB489" s="806"/>
      <c r="AC489" s="807">
        <v>225</v>
      </c>
    </row>
    <row r="490" spans="1:29" ht="14.25">
      <c r="A490" s="801" t="s">
        <v>3090</v>
      </c>
      <c r="B490" s="802" t="s">
        <v>3091</v>
      </c>
      <c r="C490" s="1567" t="s">
        <v>3122</v>
      </c>
      <c r="D490" s="802"/>
      <c r="E490" s="802"/>
      <c r="G490" s="801" t="s">
        <v>3090</v>
      </c>
      <c r="H490" s="802" t="s">
        <v>3091</v>
      </c>
      <c r="I490" s="1567" t="s">
        <v>3122</v>
      </c>
      <c r="J490" s="802"/>
      <c r="K490" s="802"/>
      <c r="M490" s="801" t="s">
        <v>3090</v>
      </c>
      <c r="N490" s="802" t="s">
        <v>3091</v>
      </c>
      <c r="O490" s="1567" t="s">
        <v>3122</v>
      </c>
      <c r="P490" s="802"/>
      <c r="Q490" s="802"/>
      <c r="S490" s="801" t="s">
        <v>3090</v>
      </c>
      <c r="T490" s="802" t="s">
        <v>3091</v>
      </c>
      <c r="U490" s="1567" t="s">
        <v>3122</v>
      </c>
      <c r="V490" s="802"/>
      <c r="W490" s="802"/>
      <c r="Y490" s="801" t="s">
        <v>3090</v>
      </c>
      <c r="Z490" s="802" t="s">
        <v>3091</v>
      </c>
      <c r="AA490" s="1567" t="s">
        <v>3122</v>
      </c>
      <c r="AB490" s="802"/>
      <c r="AC490" s="802"/>
    </row>
    <row r="491" spans="1:29" ht="15" thickBot="1">
      <c r="A491" s="801"/>
      <c r="B491" s="802"/>
      <c r="C491" s="1568"/>
      <c r="D491" s="802"/>
      <c r="E491" s="808">
        <v>550</v>
      </c>
      <c r="G491" s="801"/>
      <c r="H491" s="802"/>
      <c r="I491" s="1568"/>
      <c r="J491" s="802"/>
      <c r="K491" s="808">
        <v>550</v>
      </c>
      <c r="M491" s="801"/>
      <c r="N491" s="802"/>
      <c r="O491" s="1568"/>
      <c r="P491" s="802"/>
      <c r="Q491" s="808">
        <v>550</v>
      </c>
      <c r="S491" s="801"/>
      <c r="T491" s="802"/>
      <c r="U491" s="1568"/>
      <c r="V491" s="802"/>
      <c r="W491" s="808">
        <v>550</v>
      </c>
      <c r="Y491" s="801"/>
      <c r="Z491" s="802"/>
      <c r="AA491" s="1568"/>
      <c r="AB491" s="802"/>
      <c r="AC491" s="807">
        <v>550</v>
      </c>
    </row>
    <row r="492" spans="1:29" ht="14.25">
      <c r="A492" s="801" t="s">
        <v>3123</v>
      </c>
      <c r="B492" s="802" t="s">
        <v>3124</v>
      </c>
      <c r="C492" s="1567" t="s">
        <v>3125</v>
      </c>
      <c r="D492" s="802"/>
      <c r="E492" s="802"/>
      <c r="G492" s="801" t="s">
        <v>3123</v>
      </c>
      <c r="H492" s="802" t="s">
        <v>3124</v>
      </c>
      <c r="I492" s="1567" t="s">
        <v>3125</v>
      </c>
      <c r="J492" s="802"/>
      <c r="K492" s="802"/>
      <c r="M492" s="801" t="s">
        <v>3123</v>
      </c>
      <c r="N492" s="802" t="s">
        <v>3124</v>
      </c>
      <c r="O492" s="1567" t="s">
        <v>3125</v>
      </c>
      <c r="P492" s="802"/>
      <c r="Q492" s="802"/>
      <c r="S492" s="801" t="s">
        <v>3123</v>
      </c>
      <c r="T492" s="802" t="s">
        <v>3124</v>
      </c>
      <c r="U492" s="1567" t="s">
        <v>3125</v>
      </c>
      <c r="V492" s="802"/>
      <c r="W492" s="802"/>
      <c r="Y492" s="801" t="s">
        <v>3123</v>
      </c>
      <c r="Z492" s="802" t="s">
        <v>3124</v>
      </c>
      <c r="AA492" s="1567" t="s">
        <v>3125</v>
      </c>
      <c r="AB492" s="802"/>
      <c r="AC492" s="802"/>
    </row>
    <row r="493" spans="1:29" ht="15.75" thickBot="1">
      <c r="A493" s="801"/>
      <c r="B493" s="802"/>
      <c r="C493" s="1568"/>
      <c r="D493" s="805">
        <v>2</v>
      </c>
      <c r="E493" s="808">
        <v>550</v>
      </c>
      <c r="G493" s="801"/>
      <c r="H493" s="802"/>
      <c r="I493" s="1568"/>
      <c r="J493" s="805">
        <v>2</v>
      </c>
      <c r="K493" s="808">
        <v>550</v>
      </c>
      <c r="M493" s="801"/>
      <c r="N493" s="802"/>
      <c r="O493" s="1568"/>
      <c r="P493" s="805">
        <v>2</v>
      </c>
      <c r="Q493" s="808">
        <v>550</v>
      </c>
      <c r="S493" s="801"/>
      <c r="T493" s="802"/>
      <c r="U493" s="1568"/>
      <c r="V493" s="805">
        <v>2</v>
      </c>
      <c r="W493" s="808">
        <v>550</v>
      </c>
      <c r="Y493" s="801"/>
      <c r="Z493" s="802"/>
      <c r="AA493" s="1568"/>
      <c r="AB493" s="817">
        <v>2</v>
      </c>
      <c r="AC493" s="807">
        <v>550</v>
      </c>
    </row>
    <row r="494" spans="1:29" ht="15" thickBot="1">
      <c r="A494" s="801" t="s">
        <v>3126</v>
      </c>
      <c r="B494" s="802" t="s">
        <v>3086</v>
      </c>
      <c r="C494" s="807" t="s">
        <v>3127</v>
      </c>
      <c r="D494" s="806"/>
      <c r="E494" s="808">
        <v>550</v>
      </c>
      <c r="G494" s="801" t="s">
        <v>3126</v>
      </c>
      <c r="H494" s="802" t="s">
        <v>3086</v>
      </c>
      <c r="I494" s="807" t="s">
        <v>3127</v>
      </c>
      <c r="J494" s="806"/>
      <c r="K494" s="808">
        <v>550</v>
      </c>
      <c r="M494" s="801" t="s">
        <v>3126</v>
      </c>
      <c r="N494" s="802" t="s">
        <v>3086</v>
      </c>
      <c r="O494" s="807" t="s">
        <v>3127</v>
      </c>
      <c r="P494" s="806"/>
      <c r="Q494" s="808">
        <v>550</v>
      </c>
      <c r="S494" s="801" t="s">
        <v>3126</v>
      </c>
      <c r="T494" s="802" t="s">
        <v>3086</v>
      </c>
      <c r="U494" s="807" t="s">
        <v>3127</v>
      </c>
      <c r="V494" s="806"/>
      <c r="W494" s="808">
        <v>550</v>
      </c>
      <c r="Y494" s="801" t="s">
        <v>3126</v>
      </c>
      <c r="Z494" s="802" t="s">
        <v>3086</v>
      </c>
      <c r="AA494" s="807" t="s">
        <v>3127</v>
      </c>
      <c r="AB494" s="806"/>
      <c r="AC494" s="807">
        <v>550</v>
      </c>
    </row>
    <row r="495" spans="1:29" ht="43.5" thickBot="1">
      <c r="A495" s="810"/>
      <c r="B495" s="804"/>
      <c r="C495" s="807" t="s">
        <v>3128</v>
      </c>
      <c r="D495" s="802"/>
      <c r="E495" s="808">
        <v>550</v>
      </c>
      <c r="G495" s="810"/>
      <c r="H495" s="804"/>
      <c r="I495" s="807" t="s">
        <v>3128</v>
      </c>
      <c r="J495" s="802"/>
      <c r="K495" s="808">
        <v>550</v>
      </c>
      <c r="M495" s="810"/>
      <c r="N495" s="804"/>
      <c r="O495" s="807" t="s">
        <v>3128</v>
      </c>
      <c r="P495" s="802"/>
      <c r="Q495" s="808">
        <v>550</v>
      </c>
      <c r="S495" s="810"/>
      <c r="T495" s="802"/>
      <c r="U495" s="807" t="s">
        <v>3128</v>
      </c>
      <c r="V495" s="802"/>
      <c r="W495" s="808">
        <v>550</v>
      </c>
      <c r="Y495" s="810"/>
      <c r="Z495" s="802"/>
      <c r="AA495" s="807" t="s">
        <v>3128</v>
      </c>
      <c r="AB495" s="802"/>
      <c r="AC495" s="807">
        <v>550</v>
      </c>
    </row>
    <row r="496" spans="1:29" ht="15" thickBot="1">
      <c r="A496" s="810"/>
      <c r="B496" s="804"/>
      <c r="C496" s="807" t="s">
        <v>3129</v>
      </c>
      <c r="D496" s="802"/>
      <c r="E496" s="808">
        <v>550</v>
      </c>
      <c r="G496" s="810"/>
      <c r="H496" s="804"/>
      <c r="I496" s="807" t="s">
        <v>3129</v>
      </c>
      <c r="J496" s="802"/>
      <c r="K496" s="808">
        <v>550</v>
      </c>
      <c r="M496" s="810"/>
      <c r="N496" s="804"/>
      <c r="O496" s="807" t="s">
        <v>3129</v>
      </c>
      <c r="P496" s="802"/>
      <c r="Q496" s="808">
        <v>550</v>
      </c>
      <c r="S496" s="810"/>
      <c r="T496" s="802"/>
      <c r="U496" s="807" t="s">
        <v>3129</v>
      </c>
      <c r="V496" s="802"/>
      <c r="W496" s="808">
        <v>550</v>
      </c>
      <c r="Y496" s="810"/>
      <c r="Z496" s="802"/>
      <c r="AA496" s="807" t="s">
        <v>3129</v>
      </c>
      <c r="AB496" s="802"/>
      <c r="AC496" s="807">
        <v>550</v>
      </c>
    </row>
    <row r="497" spans="1:29" ht="43.5" thickBot="1">
      <c r="A497" s="810"/>
      <c r="B497" s="804"/>
      <c r="C497" s="807" t="s">
        <v>3130</v>
      </c>
      <c r="D497" s="805">
        <v>2</v>
      </c>
      <c r="E497" s="808">
        <v>550</v>
      </c>
      <c r="G497" s="810"/>
      <c r="H497" s="804"/>
      <c r="I497" s="807" t="s">
        <v>3130</v>
      </c>
      <c r="J497" s="805">
        <v>2</v>
      </c>
      <c r="K497" s="808">
        <v>550</v>
      </c>
      <c r="M497" s="810"/>
      <c r="N497" s="804"/>
      <c r="O497" s="807" t="s">
        <v>3130</v>
      </c>
      <c r="P497" s="805">
        <v>2</v>
      </c>
      <c r="Q497" s="808">
        <v>550</v>
      </c>
      <c r="S497" s="810"/>
      <c r="T497" s="802"/>
      <c r="U497" s="807" t="s">
        <v>3130</v>
      </c>
      <c r="V497" s="805">
        <v>2</v>
      </c>
      <c r="W497" s="808">
        <v>550</v>
      </c>
      <c r="Y497" s="810"/>
      <c r="Z497" s="802"/>
      <c r="AA497" s="807" t="s">
        <v>3130</v>
      </c>
      <c r="AB497" s="817">
        <v>2</v>
      </c>
      <c r="AC497" s="807">
        <v>550</v>
      </c>
    </row>
    <row r="498" spans="1:29" ht="29.25" thickBot="1">
      <c r="A498" s="810"/>
      <c r="B498" s="804"/>
      <c r="C498" s="807" t="s">
        <v>3131</v>
      </c>
      <c r="D498" s="804"/>
      <c r="E498" s="808">
        <v>550</v>
      </c>
      <c r="G498" s="810"/>
      <c r="H498" s="804"/>
      <c r="I498" s="807" t="s">
        <v>3131</v>
      </c>
      <c r="J498" s="804"/>
      <c r="K498" s="808">
        <v>550</v>
      </c>
      <c r="M498" s="810"/>
      <c r="N498" s="804"/>
      <c r="O498" s="807" t="s">
        <v>3131</v>
      </c>
      <c r="P498" s="804"/>
      <c r="Q498" s="808">
        <v>550</v>
      </c>
      <c r="S498" s="810"/>
      <c r="T498" s="802"/>
      <c r="U498" s="807" t="s">
        <v>3131</v>
      </c>
      <c r="V498" s="804"/>
      <c r="W498" s="808">
        <v>550</v>
      </c>
      <c r="Y498" s="810"/>
      <c r="Z498" s="802"/>
      <c r="AA498" s="807" t="s">
        <v>3131</v>
      </c>
      <c r="AB498" s="804"/>
      <c r="AC498" s="807">
        <v>550</v>
      </c>
    </row>
    <row r="499" spans="1:29" ht="43.5" thickBot="1">
      <c r="A499" s="810"/>
      <c r="B499" s="804"/>
      <c r="C499" s="807" t="s">
        <v>3132</v>
      </c>
      <c r="D499" s="806"/>
      <c r="E499" s="808">
        <v>550</v>
      </c>
      <c r="G499" s="810"/>
      <c r="H499" s="804"/>
      <c r="I499" s="807" t="s">
        <v>3132</v>
      </c>
      <c r="J499" s="806"/>
      <c r="K499" s="808">
        <v>550</v>
      </c>
      <c r="M499" s="810"/>
      <c r="N499" s="804"/>
      <c r="O499" s="807" t="s">
        <v>3132</v>
      </c>
      <c r="P499" s="806"/>
      <c r="Q499" s="808">
        <v>550</v>
      </c>
      <c r="S499" s="810"/>
      <c r="T499" s="802"/>
      <c r="U499" s="807" t="s">
        <v>3132</v>
      </c>
      <c r="V499" s="806"/>
      <c r="W499" s="808">
        <v>550</v>
      </c>
      <c r="Y499" s="810"/>
      <c r="Z499" s="802"/>
      <c r="AA499" s="807" t="s">
        <v>3132</v>
      </c>
      <c r="AB499" s="806"/>
      <c r="AC499" s="807">
        <v>550</v>
      </c>
    </row>
    <row r="500" spans="1:29" ht="14.25">
      <c r="A500" s="810"/>
      <c r="B500" s="804"/>
      <c r="C500" s="1567" t="s">
        <v>3133</v>
      </c>
      <c r="D500" s="802"/>
      <c r="E500" s="802"/>
      <c r="G500" s="810"/>
      <c r="H500" s="804"/>
      <c r="I500" s="1567" t="s">
        <v>3133</v>
      </c>
      <c r="J500" s="802"/>
      <c r="K500" s="802"/>
      <c r="M500" s="810"/>
      <c r="N500" s="804"/>
      <c r="O500" s="1567" t="s">
        <v>3133</v>
      </c>
      <c r="P500" s="802"/>
      <c r="Q500" s="802"/>
      <c r="S500" s="810"/>
      <c r="T500" s="802"/>
      <c r="U500" s="1567" t="s">
        <v>3133</v>
      </c>
      <c r="V500" s="802"/>
      <c r="W500" s="802"/>
      <c r="Y500" s="810"/>
      <c r="Z500" s="802"/>
      <c r="AA500" s="1567" t="s">
        <v>3133</v>
      </c>
      <c r="AB500" s="802"/>
      <c r="AC500" s="802"/>
    </row>
    <row r="501" spans="1:29" ht="15.75" thickBot="1">
      <c r="A501" s="810"/>
      <c r="B501" s="804"/>
      <c r="C501" s="1568"/>
      <c r="D501" s="811">
        <v>2</v>
      </c>
      <c r="E501" s="808">
        <v>550</v>
      </c>
      <c r="G501" s="810"/>
      <c r="H501" s="804"/>
      <c r="I501" s="1568"/>
      <c r="J501" s="811">
        <v>2</v>
      </c>
      <c r="K501" s="808">
        <v>550</v>
      </c>
      <c r="M501" s="810"/>
      <c r="N501" s="804"/>
      <c r="O501" s="1568"/>
      <c r="P501" s="811">
        <v>2</v>
      </c>
      <c r="Q501" s="808">
        <v>550</v>
      </c>
      <c r="S501" s="810"/>
      <c r="T501" s="802"/>
      <c r="U501" s="1568"/>
      <c r="V501" s="811">
        <v>2</v>
      </c>
      <c r="W501" s="808">
        <v>550</v>
      </c>
      <c r="Y501" s="810"/>
      <c r="Z501" s="802"/>
      <c r="AA501" s="1568"/>
      <c r="AB501" s="816">
        <v>2</v>
      </c>
      <c r="AC501" s="807">
        <v>550</v>
      </c>
    </row>
    <row r="502" spans="1:29" ht="14.25">
      <c r="A502" s="810"/>
      <c r="B502" s="804"/>
      <c r="C502" s="1567" t="s">
        <v>3134</v>
      </c>
      <c r="D502" s="802"/>
      <c r="E502" s="802"/>
      <c r="G502" s="810"/>
      <c r="H502" s="804"/>
      <c r="I502" s="1567" t="s">
        <v>3134</v>
      </c>
      <c r="J502" s="802"/>
      <c r="K502" s="802"/>
      <c r="M502" s="810"/>
      <c r="N502" s="804"/>
      <c r="O502" s="1567" t="s">
        <v>3134</v>
      </c>
      <c r="P502" s="802"/>
      <c r="Q502" s="802"/>
      <c r="S502" s="810"/>
      <c r="T502" s="802"/>
      <c r="U502" s="1567" t="s">
        <v>3134</v>
      </c>
      <c r="V502" s="802"/>
      <c r="W502" s="802"/>
      <c r="Y502" s="810"/>
      <c r="Z502" s="802"/>
      <c r="AA502" s="1567" t="s">
        <v>3134</v>
      </c>
      <c r="AB502" s="802"/>
      <c r="AC502" s="802"/>
    </row>
    <row r="503" spans="1:29" ht="15.75" thickBot="1">
      <c r="A503" s="812"/>
      <c r="B503" s="806"/>
      <c r="C503" s="1568"/>
      <c r="D503" s="811">
        <v>3</v>
      </c>
      <c r="E503" s="808">
        <v>1100</v>
      </c>
      <c r="G503" s="812"/>
      <c r="H503" s="806"/>
      <c r="I503" s="1568"/>
      <c r="J503" s="811">
        <v>3</v>
      </c>
      <c r="K503" s="808">
        <v>1100</v>
      </c>
      <c r="M503" s="812"/>
      <c r="N503" s="806"/>
      <c r="O503" s="1568"/>
      <c r="P503" s="811">
        <v>3</v>
      </c>
      <c r="Q503" s="808">
        <v>1100</v>
      </c>
      <c r="S503" s="812"/>
      <c r="T503" s="807"/>
      <c r="U503" s="1568"/>
      <c r="V503" s="811">
        <v>3</v>
      </c>
      <c r="W503" s="808">
        <v>1100</v>
      </c>
      <c r="Y503" s="812"/>
      <c r="Z503" s="807"/>
      <c r="AA503" s="1568"/>
      <c r="AB503" s="816">
        <v>3</v>
      </c>
      <c r="AC503" s="807">
        <v>1100</v>
      </c>
    </row>
    <row r="504" spans="1:29" ht="15.75" thickBot="1">
      <c r="A504" s="1593" t="s">
        <v>3135</v>
      </c>
      <c r="B504" s="1594"/>
      <c r="C504" s="1594"/>
      <c r="D504" s="1594"/>
      <c r="E504" s="1594"/>
      <c r="G504" s="1593" t="s">
        <v>3135</v>
      </c>
      <c r="H504" s="1594"/>
      <c r="I504" s="1594"/>
      <c r="J504" s="1594"/>
      <c r="K504" s="1594"/>
      <c r="M504" s="1593" t="s">
        <v>3135</v>
      </c>
      <c r="N504" s="1594"/>
      <c r="O504" s="1594"/>
      <c r="P504" s="1594"/>
      <c r="Q504" s="1594"/>
      <c r="S504" s="1593" t="s">
        <v>3135</v>
      </c>
      <c r="T504" s="1594"/>
      <c r="U504" s="1594"/>
      <c r="V504" s="1594"/>
      <c r="W504" s="1594"/>
      <c r="Y504" s="1577" t="s">
        <v>3135</v>
      </c>
      <c r="Z504" s="1578"/>
      <c r="AA504" s="1578"/>
      <c r="AB504" s="1578"/>
      <c r="AC504" s="1578"/>
    </row>
    <row r="505" spans="1:29" ht="42.75">
      <c r="A505" s="801" t="s">
        <v>3136</v>
      </c>
      <c r="B505" s="802" t="s">
        <v>3067</v>
      </c>
      <c r="C505" s="802" t="s">
        <v>3137</v>
      </c>
      <c r="D505" s="805">
        <v>1</v>
      </c>
      <c r="E505" s="803">
        <v>225</v>
      </c>
      <c r="G505" s="801" t="s">
        <v>3136</v>
      </c>
      <c r="H505" s="802" t="s">
        <v>3067</v>
      </c>
      <c r="I505" s="802" t="s">
        <v>3137</v>
      </c>
      <c r="J505" s="805">
        <v>1</v>
      </c>
      <c r="K505" s="803">
        <v>225</v>
      </c>
      <c r="M505" s="801" t="s">
        <v>3136</v>
      </c>
      <c r="N505" s="802" t="s">
        <v>3067</v>
      </c>
      <c r="O505" s="802" t="s">
        <v>3137</v>
      </c>
      <c r="P505" s="805">
        <v>1</v>
      </c>
      <c r="Q505" s="803">
        <v>225</v>
      </c>
      <c r="S505" s="801" t="s">
        <v>3136</v>
      </c>
      <c r="T505" s="802" t="s">
        <v>3067</v>
      </c>
      <c r="U505" s="802" t="s">
        <v>3137</v>
      </c>
      <c r="V505" s="805">
        <v>1</v>
      </c>
      <c r="W505" s="803">
        <v>225</v>
      </c>
      <c r="Y505" s="801" t="s">
        <v>3136</v>
      </c>
      <c r="Z505" s="802" t="s">
        <v>3067</v>
      </c>
      <c r="AA505" s="802" t="s">
        <v>3137</v>
      </c>
      <c r="AB505" s="817">
        <v>1</v>
      </c>
      <c r="AC505" s="802">
        <v>225</v>
      </c>
    </row>
    <row r="506" spans="1:29" ht="15" thickBot="1">
      <c r="A506" s="801" t="s">
        <v>3138</v>
      </c>
      <c r="B506" s="802" t="s">
        <v>3076</v>
      </c>
      <c r="C506" s="806"/>
      <c r="D506" s="806"/>
      <c r="E506" s="806"/>
      <c r="G506" s="801" t="s">
        <v>3138</v>
      </c>
      <c r="H506" s="802" t="s">
        <v>3076</v>
      </c>
      <c r="I506" s="806"/>
      <c r="J506" s="806"/>
      <c r="K506" s="806"/>
      <c r="M506" s="801" t="s">
        <v>3138</v>
      </c>
      <c r="N506" s="802" t="s">
        <v>3076</v>
      </c>
      <c r="O506" s="806"/>
      <c r="P506" s="806"/>
      <c r="Q506" s="806"/>
      <c r="S506" s="801" t="s">
        <v>3138</v>
      </c>
      <c r="T506" s="802" t="s">
        <v>3076</v>
      </c>
      <c r="U506" s="806"/>
      <c r="V506" s="806"/>
      <c r="W506" s="806"/>
      <c r="Y506" s="801" t="s">
        <v>3138</v>
      </c>
      <c r="Z506" s="802" t="s">
        <v>3076</v>
      </c>
      <c r="AA506" s="806"/>
      <c r="AB506" s="806"/>
      <c r="AC506" s="806"/>
    </row>
    <row r="507" spans="1:29" ht="14.25">
      <c r="A507" s="801"/>
      <c r="B507" s="802"/>
      <c r="C507" s="1567" t="s">
        <v>3139</v>
      </c>
      <c r="D507" s="802"/>
      <c r="E507" s="802"/>
      <c r="G507" s="801"/>
      <c r="H507" s="802"/>
      <c r="I507" s="1567" t="s">
        <v>3139</v>
      </c>
      <c r="J507" s="802"/>
      <c r="K507" s="802"/>
      <c r="M507" s="801"/>
      <c r="N507" s="802"/>
      <c r="O507" s="1567" t="s">
        <v>3139</v>
      </c>
      <c r="P507" s="802"/>
      <c r="Q507" s="802"/>
      <c r="S507" s="801"/>
      <c r="T507" s="802"/>
      <c r="U507" s="1567" t="s">
        <v>3139</v>
      </c>
      <c r="V507" s="802"/>
      <c r="W507" s="802"/>
      <c r="Y507" s="801"/>
      <c r="Z507" s="802"/>
      <c r="AA507" s="1567" t="s">
        <v>3139</v>
      </c>
      <c r="AB507" s="802"/>
      <c r="AC507" s="802"/>
    </row>
    <row r="508" spans="1:29" ht="15.75" thickBot="1">
      <c r="A508" s="801" t="s">
        <v>3140</v>
      </c>
      <c r="B508" s="802" t="s">
        <v>3141</v>
      </c>
      <c r="C508" s="1568"/>
      <c r="D508" s="811">
        <v>2</v>
      </c>
      <c r="E508" s="808">
        <v>550</v>
      </c>
      <c r="G508" s="801" t="s">
        <v>3140</v>
      </c>
      <c r="H508" s="802" t="s">
        <v>3141</v>
      </c>
      <c r="I508" s="1568"/>
      <c r="J508" s="811">
        <v>2</v>
      </c>
      <c r="K508" s="808">
        <v>550</v>
      </c>
      <c r="M508" s="801" t="s">
        <v>3140</v>
      </c>
      <c r="N508" s="802" t="s">
        <v>3141</v>
      </c>
      <c r="O508" s="1568"/>
      <c r="P508" s="811">
        <v>2</v>
      </c>
      <c r="Q508" s="808">
        <v>550</v>
      </c>
      <c r="S508" s="801" t="s">
        <v>3140</v>
      </c>
      <c r="T508" s="802" t="s">
        <v>3141</v>
      </c>
      <c r="U508" s="1568"/>
      <c r="V508" s="811">
        <v>2</v>
      </c>
      <c r="W508" s="808">
        <v>550</v>
      </c>
      <c r="Y508" s="801" t="s">
        <v>3140</v>
      </c>
      <c r="Z508" s="802" t="s">
        <v>3141</v>
      </c>
      <c r="AA508" s="1568"/>
      <c r="AB508" s="816">
        <v>2</v>
      </c>
      <c r="AC508" s="807">
        <v>550</v>
      </c>
    </row>
    <row r="509" spans="1:29" ht="43.5" thickBot="1">
      <c r="A509" s="812"/>
      <c r="B509" s="806"/>
      <c r="C509" s="807" t="s">
        <v>3142</v>
      </c>
      <c r="D509" s="811">
        <v>4</v>
      </c>
      <c r="E509" s="808">
        <v>1500</v>
      </c>
      <c r="G509" s="812"/>
      <c r="H509" s="806"/>
      <c r="I509" s="807" t="s">
        <v>3142</v>
      </c>
      <c r="J509" s="811">
        <v>4</v>
      </c>
      <c r="K509" s="808">
        <v>1500</v>
      </c>
      <c r="M509" s="812"/>
      <c r="N509" s="806"/>
      <c r="O509" s="807" t="s">
        <v>3142</v>
      </c>
      <c r="P509" s="811">
        <v>4</v>
      </c>
      <c r="Q509" s="808">
        <v>1500</v>
      </c>
      <c r="S509" s="812"/>
      <c r="T509" s="807"/>
      <c r="U509" s="807" t="s">
        <v>3142</v>
      </c>
      <c r="V509" s="811">
        <v>4</v>
      </c>
      <c r="W509" s="808">
        <v>1500</v>
      </c>
      <c r="Y509" s="812"/>
      <c r="Z509" s="807"/>
      <c r="AA509" s="807" t="s">
        <v>3142</v>
      </c>
      <c r="AB509" s="816">
        <v>4</v>
      </c>
      <c r="AC509" s="807">
        <v>1500</v>
      </c>
    </row>
    <row r="510" spans="1:29" ht="15.75" thickBot="1">
      <c r="A510" s="1593" t="s">
        <v>3143</v>
      </c>
      <c r="B510" s="1594"/>
      <c r="C510" s="1594"/>
      <c r="D510" s="1594"/>
      <c r="E510" s="1594"/>
      <c r="G510" s="1593" t="s">
        <v>3143</v>
      </c>
      <c r="H510" s="1594"/>
      <c r="I510" s="1594"/>
      <c r="J510" s="1594"/>
      <c r="K510" s="1594"/>
      <c r="M510" s="1593" t="s">
        <v>3143</v>
      </c>
      <c r="N510" s="1594"/>
      <c r="O510" s="1594"/>
      <c r="P510" s="1594"/>
      <c r="Q510" s="1594"/>
      <c r="S510" s="1593" t="s">
        <v>3143</v>
      </c>
      <c r="T510" s="1594"/>
      <c r="U510" s="1594"/>
      <c r="V510" s="1594"/>
      <c r="W510" s="1594"/>
      <c r="Y510" s="1577" t="s">
        <v>3143</v>
      </c>
      <c r="Z510" s="1578"/>
      <c r="AA510" s="1578"/>
      <c r="AB510" s="1578"/>
      <c r="AC510" s="1578"/>
    </row>
    <row r="511" spans="1:29" ht="42.75">
      <c r="A511" s="801" t="s">
        <v>3144</v>
      </c>
      <c r="B511" s="802"/>
      <c r="C511" s="802" t="s">
        <v>3145</v>
      </c>
      <c r="D511" s="802"/>
      <c r="E511" s="803">
        <v>225</v>
      </c>
      <c r="G511" s="801" t="s">
        <v>3144</v>
      </c>
      <c r="H511" s="802"/>
      <c r="I511" s="802" t="s">
        <v>3145</v>
      </c>
      <c r="J511" s="802"/>
      <c r="K511" s="803">
        <v>225</v>
      </c>
      <c r="M511" s="801" t="s">
        <v>3144</v>
      </c>
      <c r="N511" s="802"/>
      <c r="O511" s="802" t="s">
        <v>3145</v>
      </c>
      <c r="P511" s="802"/>
      <c r="Q511" s="803">
        <v>225</v>
      </c>
      <c r="S511" s="801" t="s">
        <v>3144</v>
      </c>
      <c r="T511" s="802"/>
      <c r="U511" s="802" t="s">
        <v>3145</v>
      </c>
      <c r="V511" s="802"/>
      <c r="W511" s="803">
        <v>225</v>
      </c>
      <c r="Y511" s="801" t="s">
        <v>3144</v>
      </c>
      <c r="Z511" s="802"/>
      <c r="AA511" s="802" t="s">
        <v>3145</v>
      </c>
      <c r="AB511" s="802"/>
      <c r="AC511" s="802">
        <v>225</v>
      </c>
    </row>
    <row r="512" spans="1:29" ht="15">
      <c r="A512" s="801" t="s">
        <v>3146</v>
      </c>
      <c r="B512" s="802" t="s">
        <v>3147</v>
      </c>
      <c r="C512" s="804"/>
      <c r="D512" s="805">
        <v>1</v>
      </c>
      <c r="E512" s="804"/>
      <c r="G512" s="801" t="s">
        <v>3146</v>
      </c>
      <c r="H512" s="802" t="s">
        <v>3147</v>
      </c>
      <c r="I512" s="804"/>
      <c r="J512" s="805">
        <v>1</v>
      </c>
      <c r="K512" s="804"/>
      <c r="M512" s="801" t="s">
        <v>3146</v>
      </c>
      <c r="N512" s="802" t="s">
        <v>3147</v>
      </c>
      <c r="O512" s="804"/>
      <c r="P512" s="805">
        <v>1</v>
      </c>
      <c r="Q512" s="804"/>
      <c r="S512" s="801" t="s">
        <v>3146</v>
      </c>
      <c r="T512" s="802" t="s">
        <v>3147</v>
      </c>
      <c r="U512" s="804"/>
      <c r="V512" s="805">
        <v>1</v>
      </c>
      <c r="W512" s="804"/>
      <c r="Y512" s="801" t="s">
        <v>3146</v>
      </c>
      <c r="Z512" s="802" t="s">
        <v>3147</v>
      </c>
      <c r="AA512" s="804"/>
      <c r="AB512" s="817">
        <v>1</v>
      </c>
      <c r="AC512" s="804"/>
    </row>
    <row r="513" spans="1:29" ht="14.25">
      <c r="A513" s="801" t="s">
        <v>3148</v>
      </c>
      <c r="B513" s="802" t="s">
        <v>3149</v>
      </c>
      <c r="C513" s="802"/>
      <c r="D513" s="804"/>
      <c r="E513" s="802"/>
      <c r="G513" s="801" t="s">
        <v>3148</v>
      </c>
      <c r="H513" s="802" t="s">
        <v>3149</v>
      </c>
      <c r="I513" s="802"/>
      <c r="J513" s="804"/>
      <c r="K513" s="802"/>
      <c r="M513" s="801" t="s">
        <v>3148</v>
      </c>
      <c r="N513" s="802" t="s">
        <v>3149</v>
      </c>
      <c r="O513" s="802"/>
      <c r="P513" s="804"/>
      <c r="Q513" s="802"/>
      <c r="S513" s="801" t="s">
        <v>3148</v>
      </c>
      <c r="T513" s="802" t="s">
        <v>3149</v>
      </c>
      <c r="U513" s="802"/>
      <c r="V513" s="804"/>
      <c r="W513" s="802"/>
      <c r="Y513" s="801" t="s">
        <v>3148</v>
      </c>
      <c r="Z513" s="802" t="s">
        <v>3149</v>
      </c>
      <c r="AA513" s="802"/>
      <c r="AB513" s="804"/>
      <c r="AC513" s="802"/>
    </row>
    <row r="514" spans="1:29" ht="43.5" thickBot="1">
      <c r="A514" s="801"/>
      <c r="B514" s="802"/>
      <c r="C514" s="807" t="s">
        <v>3150</v>
      </c>
      <c r="D514" s="804"/>
      <c r="E514" s="808">
        <v>225</v>
      </c>
      <c r="G514" s="801"/>
      <c r="H514" s="802"/>
      <c r="I514" s="807" t="s">
        <v>3150</v>
      </c>
      <c r="J514" s="804"/>
      <c r="K514" s="808">
        <v>225</v>
      </c>
      <c r="M514" s="801"/>
      <c r="N514" s="802"/>
      <c r="O514" s="807" t="s">
        <v>3150</v>
      </c>
      <c r="P514" s="804"/>
      <c r="Q514" s="808">
        <v>225</v>
      </c>
      <c r="S514" s="801"/>
      <c r="T514" s="802"/>
      <c r="U514" s="807" t="s">
        <v>3150</v>
      </c>
      <c r="V514" s="804"/>
      <c r="W514" s="808">
        <v>225</v>
      </c>
      <c r="Y514" s="801"/>
      <c r="Z514" s="802"/>
      <c r="AA514" s="807" t="s">
        <v>3150</v>
      </c>
      <c r="AB514" s="804"/>
      <c r="AC514" s="807">
        <v>225</v>
      </c>
    </row>
    <row r="515" spans="1:29" ht="14.25">
      <c r="A515" s="801" t="s">
        <v>3151</v>
      </c>
      <c r="B515" s="802" t="s">
        <v>3152</v>
      </c>
      <c r="C515" s="802"/>
      <c r="D515" s="804"/>
      <c r="E515" s="802"/>
      <c r="G515" s="801" t="s">
        <v>3151</v>
      </c>
      <c r="H515" s="802" t="s">
        <v>3152</v>
      </c>
      <c r="I515" s="802"/>
      <c r="J515" s="804"/>
      <c r="K515" s="802"/>
      <c r="M515" s="801" t="s">
        <v>3151</v>
      </c>
      <c r="N515" s="802" t="s">
        <v>3152</v>
      </c>
      <c r="O515" s="802"/>
      <c r="P515" s="804"/>
      <c r="Q515" s="802"/>
      <c r="S515" s="801" t="s">
        <v>3151</v>
      </c>
      <c r="T515" s="802" t="s">
        <v>3152</v>
      </c>
      <c r="U515" s="802"/>
      <c r="V515" s="804"/>
      <c r="W515" s="802"/>
      <c r="Y515" s="801" t="s">
        <v>3151</v>
      </c>
      <c r="Z515" s="802" t="s">
        <v>3152</v>
      </c>
      <c r="AA515" s="802"/>
      <c r="AB515" s="804"/>
      <c r="AC515" s="802"/>
    </row>
    <row r="516" spans="1:29" ht="29.25" thickBot="1">
      <c r="A516" s="810"/>
      <c r="B516" s="804"/>
      <c r="C516" s="807" t="s">
        <v>3153</v>
      </c>
      <c r="D516" s="806"/>
      <c r="E516" s="808">
        <v>225</v>
      </c>
      <c r="G516" s="810"/>
      <c r="H516" s="804"/>
      <c r="I516" s="807" t="s">
        <v>3153</v>
      </c>
      <c r="J516" s="806"/>
      <c r="K516" s="808">
        <v>225</v>
      </c>
      <c r="M516" s="810"/>
      <c r="N516" s="804"/>
      <c r="O516" s="807" t="s">
        <v>3153</v>
      </c>
      <c r="P516" s="806"/>
      <c r="Q516" s="808">
        <v>225</v>
      </c>
      <c r="S516" s="810"/>
      <c r="T516" s="802"/>
      <c r="U516" s="807" t="s">
        <v>3153</v>
      </c>
      <c r="V516" s="806"/>
      <c r="W516" s="808">
        <v>225</v>
      </c>
      <c r="Y516" s="810"/>
      <c r="Z516" s="802"/>
      <c r="AA516" s="807" t="s">
        <v>3153</v>
      </c>
      <c r="AB516" s="806"/>
      <c r="AC516" s="807">
        <v>225</v>
      </c>
    </row>
    <row r="517" spans="1:29" ht="43.5" thickBot="1">
      <c r="A517" s="812"/>
      <c r="B517" s="806"/>
      <c r="C517" s="807" t="s">
        <v>3154</v>
      </c>
      <c r="D517" s="811">
        <v>2</v>
      </c>
      <c r="E517" s="808">
        <v>550</v>
      </c>
      <c r="G517" s="812"/>
      <c r="H517" s="806"/>
      <c r="I517" s="807" t="s">
        <v>3154</v>
      </c>
      <c r="J517" s="811">
        <v>2</v>
      </c>
      <c r="K517" s="808">
        <v>550</v>
      </c>
      <c r="M517" s="812"/>
      <c r="N517" s="806"/>
      <c r="O517" s="807" t="s">
        <v>3154</v>
      </c>
      <c r="P517" s="811">
        <v>2</v>
      </c>
      <c r="Q517" s="808">
        <v>550</v>
      </c>
      <c r="S517" s="812"/>
      <c r="T517" s="802"/>
      <c r="U517" s="807" t="s">
        <v>3154</v>
      </c>
      <c r="V517" s="811">
        <v>2</v>
      </c>
      <c r="W517" s="808">
        <v>550</v>
      </c>
      <c r="Y517" s="812"/>
      <c r="Z517" s="802"/>
      <c r="AA517" s="807" t="s">
        <v>3154</v>
      </c>
      <c r="AB517" s="816">
        <v>2</v>
      </c>
      <c r="AC517" s="807">
        <v>550</v>
      </c>
    </row>
    <row r="518" spans="1:29" ht="12.75">
      <c r="A518" s="748"/>
      <c r="G518" s="748"/>
      <c r="M518" s="748"/>
      <c r="S518" s="748"/>
      <c r="Y518" s="748"/>
      <c r="Z518" s="846"/>
      <c r="AA518" s="846"/>
      <c r="AB518" s="846"/>
      <c r="AC518" s="846"/>
    </row>
    <row r="519" spans="1:29" ht="15" thickBot="1">
      <c r="A519" s="793"/>
      <c r="G519" s="793"/>
      <c r="M519" s="793"/>
      <c r="S519" s="793"/>
      <c r="Y519" s="793"/>
      <c r="Z519" s="846"/>
      <c r="AA519" s="846"/>
      <c r="AB519" s="846"/>
      <c r="AC519" s="846"/>
    </row>
    <row r="520" spans="1:29" ht="45.75" thickBot="1">
      <c r="A520" s="813" t="s">
        <v>3061</v>
      </c>
      <c r="B520" s="814" t="s">
        <v>3843</v>
      </c>
      <c r="C520" s="815" t="s">
        <v>3062</v>
      </c>
      <c r="D520" s="814" t="s">
        <v>3063</v>
      </c>
      <c r="E520" s="814" t="s">
        <v>3064</v>
      </c>
      <c r="G520" s="813" t="s">
        <v>3061</v>
      </c>
      <c r="H520" s="814" t="s">
        <v>3843</v>
      </c>
      <c r="I520" s="815" t="s">
        <v>3062</v>
      </c>
      <c r="J520" s="814" t="s">
        <v>3063</v>
      </c>
      <c r="K520" s="814" t="s">
        <v>3064</v>
      </c>
      <c r="M520" s="813" t="s">
        <v>3061</v>
      </c>
      <c r="N520" s="814" t="s">
        <v>3843</v>
      </c>
      <c r="O520" s="815" t="s">
        <v>3062</v>
      </c>
      <c r="P520" s="814" t="s">
        <v>3063</v>
      </c>
      <c r="Q520" s="814" t="s">
        <v>3064</v>
      </c>
      <c r="S520" s="813" t="s">
        <v>3061</v>
      </c>
      <c r="T520" s="1118" t="s">
        <v>3843</v>
      </c>
      <c r="U520" s="815" t="s">
        <v>3062</v>
      </c>
      <c r="V520" s="814" t="s">
        <v>3063</v>
      </c>
      <c r="W520" s="814" t="s">
        <v>3064</v>
      </c>
      <c r="Y520" s="813" t="s">
        <v>3061</v>
      </c>
      <c r="Z520" s="1118" t="s">
        <v>3843</v>
      </c>
      <c r="AA520" s="814" t="s">
        <v>3062</v>
      </c>
      <c r="AB520" s="814" t="s">
        <v>3063</v>
      </c>
      <c r="AC520" s="814" t="s">
        <v>3064</v>
      </c>
    </row>
    <row r="521" spans="1:29" ht="28.5">
      <c r="A521" s="801" t="s">
        <v>3155</v>
      </c>
      <c r="B521" s="802" t="s">
        <v>3156</v>
      </c>
      <c r="C521" s="802" t="s">
        <v>3157</v>
      </c>
      <c r="D521" s="802"/>
      <c r="E521" s="803">
        <v>1100</v>
      </c>
      <c r="G521" s="801" t="s">
        <v>3155</v>
      </c>
      <c r="H521" s="802" t="s">
        <v>3156</v>
      </c>
      <c r="I521" s="802" t="s">
        <v>3157</v>
      </c>
      <c r="J521" s="802"/>
      <c r="K521" s="803">
        <v>1100</v>
      </c>
      <c r="M521" s="801" t="s">
        <v>3155</v>
      </c>
      <c r="N521" s="802" t="s">
        <v>3156</v>
      </c>
      <c r="O521" s="802" t="s">
        <v>3157</v>
      </c>
      <c r="P521" s="802"/>
      <c r="Q521" s="803">
        <v>1100</v>
      </c>
      <c r="S521" s="801" t="s">
        <v>3155</v>
      </c>
      <c r="T521" s="802" t="s">
        <v>3156</v>
      </c>
      <c r="U521" s="802" t="s">
        <v>3157</v>
      </c>
      <c r="V521" s="802"/>
      <c r="W521" s="803">
        <v>1100</v>
      </c>
      <c r="Y521" s="801" t="s">
        <v>3155</v>
      </c>
      <c r="Z521" s="802" t="s">
        <v>3156</v>
      </c>
      <c r="AA521" s="802" t="s">
        <v>3157</v>
      </c>
      <c r="AB521" s="802"/>
      <c r="AC521" s="802">
        <v>1100</v>
      </c>
    </row>
    <row r="522" spans="1:29" ht="15">
      <c r="A522" s="801"/>
      <c r="B522" s="802"/>
      <c r="C522" s="804"/>
      <c r="D522" s="805">
        <v>3</v>
      </c>
      <c r="E522" s="804"/>
      <c r="G522" s="801"/>
      <c r="H522" s="802"/>
      <c r="I522" s="804"/>
      <c r="J522" s="805">
        <v>3</v>
      </c>
      <c r="K522" s="804"/>
      <c r="M522" s="801"/>
      <c r="N522" s="802"/>
      <c r="O522" s="804"/>
      <c r="P522" s="805">
        <v>3</v>
      </c>
      <c r="Q522" s="804"/>
      <c r="S522" s="801"/>
      <c r="T522" s="802"/>
      <c r="U522" s="804"/>
      <c r="V522" s="805">
        <v>3</v>
      </c>
      <c r="W522" s="804"/>
      <c r="Y522" s="801"/>
      <c r="Z522" s="802"/>
      <c r="AA522" s="804"/>
      <c r="AB522" s="817">
        <v>3</v>
      </c>
      <c r="AC522" s="804"/>
    </row>
    <row r="523" spans="1:29" ht="15" thickBot="1">
      <c r="A523" s="801" t="s">
        <v>3158</v>
      </c>
      <c r="B523" s="802" t="s">
        <v>3159</v>
      </c>
      <c r="C523" s="806"/>
      <c r="D523" s="804"/>
      <c r="E523" s="806"/>
      <c r="G523" s="801" t="s">
        <v>3158</v>
      </c>
      <c r="H523" s="802" t="s">
        <v>3159</v>
      </c>
      <c r="I523" s="806"/>
      <c r="J523" s="804"/>
      <c r="K523" s="806"/>
      <c r="M523" s="801" t="s">
        <v>3158</v>
      </c>
      <c r="N523" s="802" t="s">
        <v>3159</v>
      </c>
      <c r="O523" s="806"/>
      <c r="P523" s="804"/>
      <c r="Q523" s="806"/>
      <c r="S523" s="801" t="s">
        <v>3158</v>
      </c>
      <c r="T523" s="802" t="s">
        <v>3159</v>
      </c>
      <c r="U523" s="806"/>
      <c r="V523" s="804"/>
      <c r="W523" s="806"/>
      <c r="Y523" s="801" t="s">
        <v>3158</v>
      </c>
      <c r="Z523" s="802" t="s">
        <v>3159</v>
      </c>
      <c r="AA523" s="806"/>
      <c r="AB523" s="804"/>
      <c r="AC523" s="806"/>
    </row>
    <row r="524" spans="1:29" ht="29.25" thickBot="1">
      <c r="A524" s="801" t="s">
        <v>3160</v>
      </c>
      <c r="B524" s="802" t="s">
        <v>3159</v>
      </c>
      <c r="C524" s="807" t="s">
        <v>3161</v>
      </c>
      <c r="D524" s="806"/>
      <c r="E524" s="808">
        <v>1100</v>
      </c>
      <c r="G524" s="801" t="s">
        <v>3160</v>
      </c>
      <c r="H524" s="802" t="s">
        <v>3159</v>
      </c>
      <c r="I524" s="807" t="s">
        <v>3161</v>
      </c>
      <c r="J524" s="806"/>
      <c r="K524" s="808">
        <v>1100</v>
      </c>
      <c r="M524" s="801" t="s">
        <v>3160</v>
      </c>
      <c r="N524" s="802" t="s">
        <v>3159</v>
      </c>
      <c r="O524" s="807" t="s">
        <v>3161</v>
      </c>
      <c r="P524" s="806"/>
      <c r="Q524" s="808">
        <v>1100</v>
      </c>
      <c r="S524" s="801" t="s">
        <v>3160</v>
      </c>
      <c r="T524" s="802" t="s">
        <v>3159</v>
      </c>
      <c r="U524" s="807" t="s">
        <v>3161</v>
      </c>
      <c r="V524" s="806"/>
      <c r="W524" s="808">
        <v>1100</v>
      </c>
      <c r="Y524" s="801" t="s">
        <v>3160</v>
      </c>
      <c r="Z524" s="802" t="s">
        <v>3159</v>
      </c>
      <c r="AA524" s="807" t="s">
        <v>3161</v>
      </c>
      <c r="AB524" s="806"/>
      <c r="AC524" s="807">
        <v>1100</v>
      </c>
    </row>
    <row r="525" spans="1:29" ht="29.25" thickBot="1">
      <c r="A525" s="812"/>
      <c r="B525" s="806"/>
      <c r="C525" s="807" t="s">
        <v>3162</v>
      </c>
      <c r="D525" s="811">
        <v>4</v>
      </c>
      <c r="E525" s="808">
        <v>1500</v>
      </c>
      <c r="G525" s="812"/>
      <c r="H525" s="806"/>
      <c r="I525" s="807" t="s">
        <v>3162</v>
      </c>
      <c r="J525" s="811">
        <v>4</v>
      </c>
      <c r="K525" s="808">
        <v>1500</v>
      </c>
      <c r="M525" s="812"/>
      <c r="N525" s="806"/>
      <c r="O525" s="807" t="s">
        <v>3162</v>
      </c>
      <c r="P525" s="811">
        <v>4</v>
      </c>
      <c r="Q525" s="808">
        <v>1500</v>
      </c>
      <c r="S525" s="812"/>
      <c r="T525" s="802"/>
      <c r="U525" s="807" t="s">
        <v>3162</v>
      </c>
      <c r="V525" s="811">
        <v>4</v>
      </c>
      <c r="W525" s="808">
        <v>1500</v>
      </c>
      <c r="Y525" s="812"/>
      <c r="Z525" s="802"/>
      <c r="AA525" s="807" t="s">
        <v>3162</v>
      </c>
      <c r="AB525" s="816">
        <v>4</v>
      </c>
      <c r="AC525" s="807">
        <v>1500</v>
      </c>
    </row>
    <row r="526" spans="1:29" ht="15.75" thickBot="1">
      <c r="A526" s="1593" t="s">
        <v>3163</v>
      </c>
      <c r="B526" s="1594"/>
      <c r="C526" s="1594"/>
      <c r="D526" s="1594"/>
      <c r="E526" s="1594"/>
      <c r="G526" s="1593" t="s">
        <v>3163</v>
      </c>
      <c r="H526" s="1594"/>
      <c r="I526" s="1594"/>
      <c r="J526" s="1594"/>
      <c r="K526" s="1594"/>
      <c r="M526" s="1593" t="s">
        <v>3163</v>
      </c>
      <c r="N526" s="1594"/>
      <c r="O526" s="1594"/>
      <c r="P526" s="1594"/>
      <c r="Q526" s="1594"/>
      <c r="S526" s="1593" t="s">
        <v>3163</v>
      </c>
      <c r="T526" s="1594"/>
      <c r="U526" s="1594"/>
      <c r="V526" s="1594"/>
      <c r="W526" s="1594"/>
      <c r="Y526" s="1577" t="s">
        <v>3163</v>
      </c>
      <c r="Z526" s="1578"/>
      <c r="AA526" s="1578"/>
      <c r="AB526" s="1578"/>
      <c r="AC526" s="1578"/>
    </row>
    <row r="527" spans="1:29" ht="28.5">
      <c r="A527" s="801" t="s">
        <v>3164</v>
      </c>
      <c r="B527" s="802" t="s">
        <v>3165</v>
      </c>
      <c r="C527" s="802" t="s">
        <v>3166</v>
      </c>
      <c r="D527" s="805">
        <v>1</v>
      </c>
      <c r="E527" s="803">
        <v>225</v>
      </c>
      <c r="G527" s="801" t="s">
        <v>3164</v>
      </c>
      <c r="H527" s="802" t="s">
        <v>3165</v>
      </c>
      <c r="I527" s="802" t="s">
        <v>3166</v>
      </c>
      <c r="J527" s="805">
        <v>1</v>
      </c>
      <c r="K527" s="803">
        <v>225</v>
      </c>
      <c r="M527" s="801" t="s">
        <v>3164</v>
      </c>
      <c r="N527" s="802" t="s">
        <v>3165</v>
      </c>
      <c r="O527" s="802" t="s">
        <v>3166</v>
      </c>
      <c r="P527" s="805">
        <v>1</v>
      </c>
      <c r="Q527" s="803">
        <v>225</v>
      </c>
      <c r="S527" s="801" t="s">
        <v>3164</v>
      </c>
      <c r="T527" s="802" t="s">
        <v>3165</v>
      </c>
      <c r="U527" s="802" t="s">
        <v>3166</v>
      </c>
      <c r="V527" s="805">
        <v>1</v>
      </c>
      <c r="W527" s="803">
        <v>225</v>
      </c>
      <c r="Y527" s="801" t="s">
        <v>3164</v>
      </c>
      <c r="Z527" s="802" t="s">
        <v>3165</v>
      </c>
      <c r="AA527" s="802" t="s">
        <v>3166</v>
      </c>
      <c r="AB527" s="817">
        <v>1</v>
      </c>
      <c r="AC527" s="802">
        <v>225</v>
      </c>
    </row>
    <row r="528" spans="1:29" ht="14.25">
      <c r="A528" s="801" t="s">
        <v>3167</v>
      </c>
      <c r="B528" s="802" t="s">
        <v>3168</v>
      </c>
      <c r="C528" s="804"/>
      <c r="D528" s="804"/>
      <c r="E528" s="804"/>
      <c r="G528" s="801" t="s">
        <v>3167</v>
      </c>
      <c r="H528" s="802" t="s">
        <v>3168</v>
      </c>
      <c r="I528" s="804"/>
      <c r="J528" s="804"/>
      <c r="K528" s="804"/>
      <c r="M528" s="801" t="s">
        <v>3167</v>
      </c>
      <c r="N528" s="802" t="s">
        <v>3168</v>
      </c>
      <c r="O528" s="804"/>
      <c r="P528" s="804"/>
      <c r="Q528" s="804"/>
      <c r="S528" s="801" t="s">
        <v>3167</v>
      </c>
      <c r="T528" s="802" t="s">
        <v>3168</v>
      </c>
      <c r="U528" s="804"/>
      <c r="V528" s="804"/>
      <c r="W528" s="804"/>
      <c r="Y528" s="801" t="s">
        <v>3167</v>
      </c>
      <c r="Z528" s="802" t="s">
        <v>3168</v>
      </c>
      <c r="AA528" s="804"/>
      <c r="AB528" s="804"/>
      <c r="AC528" s="804"/>
    </row>
    <row r="529" spans="1:29" ht="14.25">
      <c r="A529" s="801" t="s">
        <v>3169</v>
      </c>
      <c r="B529" s="802" t="s">
        <v>3170</v>
      </c>
      <c r="C529" s="804"/>
      <c r="D529" s="804"/>
      <c r="E529" s="804"/>
      <c r="G529" s="801" t="s">
        <v>3169</v>
      </c>
      <c r="H529" s="802" t="s">
        <v>3170</v>
      </c>
      <c r="I529" s="804"/>
      <c r="J529" s="804"/>
      <c r="K529" s="804"/>
      <c r="M529" s="801" t="s">
        <v>3169</v>
      </c>
      <c r="N529" s="802" t="s">
        <v>3170</v>
      </c>
      <c r="O529" s="804"/>
      <c r="P529" s="804"/>
      <c r="Q529" s="804"/>
      <c r="S529" s="801" t="s">
        <v>3169</v>
      </c>
      <c r="T529" s="802" t="s">
        <v>3170</v>
      </c>
      <c r="U529" s="804"/>
      <c r="V529" s="804"/>
      <c r="W529" s="804"/>
      <c r="Y529" s="801" t="s">
        <v>3169</v>
      </c>
      <c r="Z529" s="802" t="s">
        <v>3170</v>
      </c>
      <c r="AA529" s="804"/>
      <c r="AB529" s="804"/>
      <c r="AC529" s="804"/>
    </row>
    <row r="530" spans="1:29" ht="14.25">
      <c r="A530" s="801" t="s">
        <v>3171</v>
      </c>
      <c r="B530" s="802" t="s">
        <v>3168</v>
      </c>
      <c r="C530" s="804"/>
      <c r="D530" s="804"/>
      <c r="E530" s="804"/>
      <c r="G530" s="801" t="s">
        <v>3171</v>
      </c>
      <c r="H530" s="802" t="s">
        <v>3168</v>
      </c>
      <c r="I530" s="804"/>
      <c r="J530" s="804"/>
      <c r="K530" s="804"/>
      <c r="M530" s="801" t="s">
        <v>3171</v>
      </c>
      <c r="N530" s="802" t="s">
        <v>3168</v>
      </c>
      <c r="O530" s="804"/>
      <c r="P530" s="804"/>
      <c r="Q530" s="804"/>
      <c r="S530" s="801" t="s">
        <v>3171</v>
      </c>
      <c r="T530" s="802" t="s">
        <v>3168</v>
      </c>
      <c r="U530" s="804"/>
      <c r="V530" s="804"/>
      <c r="W530" s="804"/>
      <c r="Y530" s="801" t="s">
        <v>3171</v>
      </c>
      <c r="Z530" s="802" t="s">
        <v>3168</v>
      </c>
      <c r="AA530" s="804"/>
      <c r="AB530" s="804"/>
      <c r="AC530" s="804"/>
    </row>
    <row r="531" spans="1:29" ht="14.25">
      <c r="A531" s="801" t="s">
        <v>3172</v>
      </c>
      <c r="B531" s="802" t="s">
        <v>3173</v>
      </c>
      <c r="C531" s="802"/>
      <c r="D531" s="802"/>
      <c r="E531" s="802"/>
      <c r="G531" s="801" t="s">
        <v>3172</v>
      </c>
      <c r="H531" s="802" t="s">
        <v>3173</v>
      </c>
      <c r="I531" s="802"/>
      <c r="J531" s="802"/>
      <c r="K531" s="802"/>
      <c r="M531" s="801" t="s">
        <v>3172</v>
      </c>
      <c r="N531" s="802" t="s">
        <v>3173</v>
      </c>
      <c r="O531" s="802"/>
      <c r="P531" s="802"/>
      <c r="Q531" s="802"/>
      <c r="S531" s="801" t="s">
        <v>3172</v>
      </c>
      <c r="T531" s="802" t="s">
        <v>3173</v>
      </c>
      <c r="U531" s="802"/>
      <c r="V531" s="802"/>
      <c r="W531" s="802"/>
      <c r="Y531" s="801" t="s">
        <v>3172</v>
      </c>
      <c r="Z531" s="802" t="s">
        <v>3173</v>
      </c>
      <c r="AA531" s="802"/>
      <c r="AB531" s="802"/>
      <c r="AC531" s="802"/>
    </row>
    <row r="532" spans="1:29" ht="29.25" thickBot="1">
      <c r="A532" s="801"/>
      <c r="B532" s="802"/>
      <c r="C532" s="807" t="s">
        <v>3174</v>
      </c>
      <c r="D532" s="811">
        <v>4</v>
      </c>
      <c r="E532" s="808">
        <v>1500</v>
      </c>
      <c r="G532" s="801"/>
      <c r="H532" s="802"/>
      <c r="I532" s="807" t="s">
        <v>3174</v>
      </c>
      <c r="J532" s="811">
        <v>4</v>
      </c>
      <c r="K532" s="808">
        <v>1500</v>
      </c>
      <c r="M532" s="801"/>
      <c r="N532" s="802"/>
      <c r="O532" s="807" t="s">
        <v>3174</v>
      </c>
      <c r="P532" s="811">
        <v>4</v>
      </c>
      <c r="Q532" s="808">
        <v>1500</v>
      </c>
      <c r="S532" s="801"/>
      <c r="T532" s="802"/>
      <c r="U532" s="807" t="s">
        <v>3174</v>
      </c>
      <c r="V532" s="811">
        <v>4</v>
      </c>
      <c r="W532" s="808">
        <v>1500</v>
      </c>
      <c r="Y532" s="801"/>
      <c r="Z532" s="802"/>
      <c r="AA532" s="807" t="s">
        <v>3174</v>
      </c>
      <c r="AB532" s="816">
        <v>4</v>
      </c>
      <c r="AC532" s="807">
        <v>1500</v>
      </c>
    </row>
    <row r="533" spans="1:29" ht="14.25">
      <c r="A533" s="801" t="s">
        <v>3175</v>
      </c>
      <c r="B533" s="802" t="s">
        <v>3176</v>
      </c>
      <c r="C533" s="802"/>
      <c r="D533" s="802"/>
      <c r="E533" s="802"/>
      <c r="G533" s="801" t="s">
        <v>3175</v>
      </c>
      <c r="H533" s="802" t="s">
        <v>3176</v>
      </c>
      <c r="I533" s="802"/>
      <c r="J533" s="802"/>
      <c r="K533" s="802"/>
      <c r="M533" s="801" t="s">
        <v>3175</v>
      </c>
      <c r="N533" s="802" t="s">
        <v>3176</v>
      </c>
      <c r="O533" s="802"/>
      <c r="P533" s="802"/>
      <c r="Q533" s="802"/>
      <c r="S533" s="801" t="s">
        <v>3175</v>
      </c>
      <c r="T533" s="802" t="s">
        <v>3176</v>
      </c>
      <c r="U533" s="802"/>
      <c r="V533" s="802"/>
      <c r="W533" s="802"/>
      <c r="Y533" s="801" t="s">
        <v>3175</v>
      </c>
      <c r="Z533" s="802" t="s">
        <v>3176</v>
      </c>
      <c r="AA533" s="802"/>
      <c r="AB533" s="802"/>
      <c r="AC533" s="802"/>
    </row>
    <row r="534" spans="1:29" ht="15.75" thickBot="1">
      <c r="A534" s="801"/>
      <c r="B534" s="802"/>
      <c r="C534" s="807" t="s">
        <v>3177</v>
      </c>
      <c r="D534" s="811">
        <v>3</v>
      </c>
      <c r="E534" s="808">
        <v>1100</v>
      </c>
      <c r="G534" s="801"/>
      <c r="H534" s="802"/>
      <c r="I534" s="807" t="s">
        <v>3177</v>
      </c>
      <c r="J534" s="811">
        <v>3</v>
      </c>
      <c r="K534" s="808">
        <v>1100</v>
      </c>
      <c r="M534" s="801"/>
      <c r="N534" s="802"/>
      <c r="O534" s="807" t="s">
        <v>3177</v>
      </c>
      <c r="P534" s="811">
        <v>3</v>
      </c>
      <c r="Q534" s="808">
        <v>1100</v>
      </c>
      <c r="S534" s="801"/>
      <c r="T534" s="802"/>
      <c r="U534" s="807" t="s">
        <v>3177</v>
      </c>
      <c r="V534" s="811">
        <v>3</v>
      </c>
      <c r="W534" s="808">
        <v>1100</v>
      </c>
      <c r="Y534" s="801"/>
      <c r="Z534" s="802"/>
      <c r="AA534" s="807" t="s">
        <v>3177</v>
      </c>
      <c r="AB534" s="816">
        <v>3</v>
      </c>
      <c r="AC534" s="807">
        <v>1100</v>
      </c>
    </row>
    <row r="535" spans="1:29" ht="14.25">
      <c r="A535" s="801" t="s">
        <v>3178</v>
      </c>
      <c r="B535" s="802" t="s">
        <v>3179</v>
      </c>
      <c r="C535" s="802"/>
      <c r="D535" s="802"/>
      <c r="E535" s="802"/>
      <c r="G535" s="801" t="s">
        <v>3178</v>
      </c>
      <c r="H535" s="802" t="s">
        <v>3179</v>
      </c>
      <c r="I535" s="802"/>
      <c r="J535" s="802"/>
      <c r="K535" s="802"/>
      <c r="M535" s="801" t="s">
        <v>3178</v>
      </c>
      <c r="N535" s="802" t="s">
        <v>3179</v>
      </c>
      <c r="O535" s="802"/>
      <c r="P535" s="802"/>
      <c r="Q535" s="802"/>
      <c r="S535" s="801" t="s">
        <v>3178</v>
      </c>
      <c r="T535" s="802" t="s">
        <v>3179</v>
      </c>
      <c r="U535" s="802"/>
      <c r="V535" s="802"/>
      <c r="W535" s="802"/>
      <c r="Y535" s="801" t="s">
        <v>3178</v>
      </c>
      <c r="Z535" s="802" t="s">
        <v>3179</v>
      </c>
      <c r="AA535" s="802"/>
      <c r="AB535" s="802"/>
      <c r="AC535" s="802"/>
    </row>
    <row r="536" spans="1:29" ht="15" thickBot="1">
      <c r="A536" s="801"/>
      <c r="B536" s="802"/>
      <c r="C536" s="807" t="s">
        <v>3180</v>
      </c>
      <c r="D536" s="802"/>
      <c r="E536" s="808">
        <v>2200</v>
      </c>
      <c r="G536" s="801"/>
      <c r="H536" s="802"/>
      <c r="I536" s="807" t="s">
        <v>3180</v>
      </c>
      <c r="J536" s="802"/>
      <c r="K536" s="808">
        <v>2200</v>
      </c>
      <c r="M536" s="801"/>
      <c r="N536" s="802"/>
      <c r="O536" s="807" t="s">
        <v>3180</v>
      </c>
      <c r="P536" s="802"/>
      <c r="Q536" s="808">
        <v>2200</v>
      </c>
      <c r="S536" s="801"/>
      <c r="T536" s="802"/>
      <c r="U536" s="807" t="s">
        <v>3180</v>
      </c>
      <c r="V536" s="802"/>
      <c r="W536" s="808">
        <v>2200</v>
      </c>
      <c r="Y536" s="801"/>
      <c r="Z536" s="802"/>
      <c r="AA536" s="807" t="s">
        <v>3180</v>
      </c>
      <c r="AB536" s="802"/>
      <c r="AC536" s="807">
        <v>2200</v>
      </c>
    </row>
    <row r="537" spans="1:29" ht="14.25">
      <c r="A537" s="801" t="s">
        <v>3181</v>
      </c>
      <c r="B537" s="802" t="s">
        <v>3182</v>
      </c>
      <c r="C537" s="802"/>
      <c r="D537" s="802"/>
      <c r="E537" s="802"/>
      <c r="G537" s="801" t="s">
        <v>3181</v>
      </c>
      <c r="H537" s="802" t="s">
        <v>3182</v>
      </c>
      <c r="I537" s="802"/>
      <c r="J537" s="802"/>
      <c r="K537" s="802"/>
      <c r="M537" s="801" t="s">
        <v>3181</v>
      </c>
      <c r="N537" s="802" t="s">
        <v>3182</v>
      </c>
      <c r="O537" s="802"/>
      <c r="P537" s="802"/>
      <c r="Q537" s="802"/>
      <c r="S537" s="801" t="s">
        <v>3181</v>
      </c>
      <c r="T537" s="802" t="s">
        <v>3182</v>
      </c>
      <c r="U537" s="802"/>
      <c r="V537" s="802"/>
      <c r="W537" s="802"/>
      <c r="Y537" s="801" t="s">
        <v>3181</v>
      </c>
      <c r="Z537" s="802" t="s">
        <v>3182</v>
      </c>
      <c r="AA537" s="802"/>
      <c r="AB537" s="802"/>
      <c r="AC537" s="802"/>
    </row>
    <row r="538" spans="1:29" ht="15.75" thickBot="1">
      <c r="A538" s="810"/>
      <c r="B538" s="804"/>
      <c r="C538" s="807" t="s">
        <v>500</v>
      </c>
      <c r="D538" s="805">
        <v>5</v>
      </c>
      <c r="E538" s="808">
        <v>2200</v>
      </c>
      <c r="G538" s="810"/>
      <c r="H538" s="804"/>
      <c r="I538" s="807" t="s">
        <v>500</v>
      </c>
      <c r="J538" s="805">
        <v>5</v>
      </c>
      <c r="K538" s="808">
        <v>2200</v>
      </c>
      <c r="M538" s="810"/>
      <c r="N538" s="804"/>
      <c r="O538" s="807" t="s">
        <v>500</v>
      </c>
      <c r="P538" s="805">
        <v>5</v>
      </c>
      <c r="Q538" s="808">
        <v>2200</v>
      </c>
      <c r="S538" s="810"/>
      <c r="T538" s="802"/>
      <c r="U538" s="807" t="s">
        <v>500</v>
      </c>
      <c r="V538" s="805">
        <v>5</v>
      </c>
      <c r="W538" s="808">
        <v>2200</v>
      </c>
      <c r="Y538" s="810"/>
      <c r="Z538" s="802"/>
      <c r="AA538" s="807" t="s">
        <v>500</v>
      </c>
      <c r="AB538" s="817">
        <v>5</v>
      </c>
      <c r="AC538" s="807">
        <v>2200</v>
      </c>
    </row>
    <row r="539" spans="1:29" ht="29.25" thickBot="1">
      <c r="A539" s="810"/>
      <c r="B539" s="804"/>
      <c r="C539" s="807" t="s">
        <v>3183</v>
      </c>
      <c r="D539" s="806"/>
      <c r="E539" s="808">
        <v>2200</v>
      </c>
      <c r="G539" s="810"/>
      <c r="H539" s="804"/>
      <c r="I539" s="807" t="s">
        <v>3183</v>
      </c>
      <c r="J539" s="806"/>
      <c r="K539" s="808">
        <v>2200</v>
      </c>
      <c r="M539" s="810"/>
      <c r="N539" s="804"/>
      <c r="O539" s="807" t="s">
        <v>3183</v>
      </c>
      <c r="P539" s="806"/>
      <c r="Q539" s="808">
        <v>2200</v>
      </c>
      <c r="S539" s="810"/>
      <c r="T539" s="802"/>
      <c r="U539" s="807" t="s">
        <v>3183</v>
      </c>
      <c r="V539" s="806"/>
      <c r="W539" s="808">
        <v>2200</v>
      </c>
      <c r="Y539" s="810"/>
      <c r="Z539" s="802"/>
      <c r="AA539" s="807" t="s">
        <v>3183</v>
      </c>
      <c r="AB539" s="806"/>
      <c r="AC539" s="807">
        <v>2200</v>
      </c>
    </row>
    <row r="540" spans="1:29" ht="14.25">
      <c r="A540" s="810"/>
      <c r="B540" s="804"/>
      <c r="C540" s="1567" t="s">
        <v>3184</v>
      </c>
      <c r="D540" s="802"/>
      <c r="E540" s="802"/>
      <c r="G540" s="810"/>
      <c r="H540" s="804"/>
      <c r="I540" s="1567" t="s">
        <v>3184</v>
      </c>
      <c r="J540" s="802"/>
      <c r="K540" s="802"/>
      <c r="M540" s="810"/>
      <c r="N540" s="804"/>
      <c r="O540" s="1567" t="s">
        <v>3184</v>
      </c>
      <c r="P540" s="802"/>
      <c r="Q540" s="802"/>
      <c r="S540" s="810"/>
      <c r="T540" s="802"/>
      <c r="U540" s="1567" t="s">
        <v>3184</v>
      </c>
      <c r="V540" s="802"/>
      <c r="W540" s="802"/>
      <c r="Y540" s="810"/>
      <c r="Z540" s="802"/>
      <c r="AA540" s="1567" t="s">
        <v>3184</v>
      </c>
      <c r="AB540" s="802"/>
      <c r="AC540" s="802"/>
    </row>
    <row r="541" spans="1:29" ht="15.75" thickBot="1">
      <c r="A541" s="810"/>
      <c r="B541" s="804"/>
      <c r="C541" s="1568"/>
      <c r="D541" s="811">
        <v>5</v>
      </c>
      <c r="E541" s="808">
        <v>2200</v>
      </c>
      <c r="G541" s="810"/>
      <c r="H541" s="804"/>
      <c r="I541" s="1568"/>
      <c r="J541" s="811">
        <v>5</v>
      </c>
      <c r="K541" s="808">
        <v>2200</v>
      </c>
      <c r="M541" s="810"/>
      <c r="N541" s="804"/>
      <c r="O541" s="1568"/>
      <c r="P541" s="811">
        <v>5</v>
      </c>
      <c r="Q541" s="808">
        <v>2200</v>
      </c>
      <c r="S541" s="810"/>
      <c r="T541" s="802"/>
      <c r="U541" s="1568"/>
      <c r="V541" s="811">
        <v>5</v>
      </c>
      <c r="W541" s="808">
        <v>2200</v>
      </c>
      <c r="Y541" s="810"/>
      <c r="Z541" s="802"/>
      <c r="AA541" s="1568"/>
      <c r="AB541" s="816">
        <v>5</v>
      </c>
      <c r="AC541" s="807">
        <v>2200</v>
      </c>
    </row>
    <row r="542" spans="1:29" ht="14.25">
      <c r="A542" s="810"/>
      <c r="B542" s="804"/>
      <c r="C542" s="1567" t="s">
        <v>3185</v>
      </c>
      <c r="D542" s="802"/>
      <c r="E542" s="802"/>
      <c r="G542" s="810"/>
      <c r="H542" s="804"/>
      <c r="I542" s="1567" t="s">
        <v>3185</v>
      </c>
      <c r="J542" s="802"/>
      <c r="K542" s="802"/>
      <c r="M542" s="810"/>
      <c r="N542" s="804"/>
      <c r="O542" s="1567" t="s">
        <v>3185</v>
      </c>
      <c r="P542" s="802"/>
      <c r="Q542" s="802"/>
      <c r="S542" s="810"/>
      <c r="T542" s="802"/>
      <c r="U542" s="1567" t="s">
        <v>3185</v>
      </c>
      <c r="V542" s="802"/>
      <c r="W542" s="802"/>
      <c r="Y542" s="810"/>
      <c r="Z542" s="802"/>
      <c r="AA542" s="1567" t="s">
        <v>3185</v>
      </c>
      <c r="AB542" s="802"/>
      <c r="AC542" s="802"/>
    </row>
    <row r="543" spans="1:29" ht="15.75" thickBot="1">
      <c r="A543" s="812"/>
      <c r="B543" s="806"/>
      <c r="C543" s="1568"/>
      <c r="D543" s="811">
        <v>6</v>
      </c>
      <c r="E543" s="808">
        <v>2700</v>
      </c>
      <c r="G543" s="812"/>
      <c r="H543" s="806"/>
      <c r="I543" s="1568"/>
      <c r="J543" s="811">
        <v>6</v>
      </c>
      <c r="K543" s="808">
        <v>2700</v>
      </c>
      <c r="M543" s="812"/>
      <c r="N543" s="806"/>
      <c r="O543" s="1568"/>
      <c r="P543" s="811">
        <v>6</v>
      </c>
      <c r="Q543" s="808">
        <v>2700</v>
      </c>
      <c r="S543" s="812"/>
      <c r="T543" s="802"/>
      <c r="U543" s="1568"/>
      <c r="V543" s="811">
        <v>6</v>
      </c>
      <c r="W543" s="808">
        <v>2700</v>
      </c>
      <c r="Y543" s="812"/>
      <c r="Z543" s="802"/>
      <c r="AA543" s="1568"/>
      <c r="AB543" s="816">
        <v>6</v>
      </c>
      <c r="AC543" s="807">
        <v>2700</v>
      </c>
    </row>
    <row r="544" spans="1:29" ht="15.75" thickBot="1">
      <c r="A544" s="1593" t="s">
        <v>3186</v>
      </c>
      <c r="B544" s="1594"/>
      <c r="C544" s="1594"/>
      <c r="D544" s="1594"/>
      <c r="E544" s="1594"/>
      <c r="G544" s="1593" t="s">
        <v>3186</v>
      </c>
      <c r="H544" s="1594"/>
      <c r="I544" s="1594"/>
      <c r="J544" s="1594"/>
      <c r="K544" s="1594"/>
      <c r="M544" s="1593" t="s">
        <v>3186</v>
      </c>
      <c r="N544" s="1594"/>
      <c r="O544" s="1594"/>
      <c r="P544" s="1594"/>
      <c r="Q544" s="1594"/>
      <c r="S544" s="1593" t="s">
        <v>3186</v>
      </c>
      <c r="T544" s="1594"/>
      <c r="U544" s="1594"/>
      <c r="V544" s="1594"/>
      <c r="W544" s="1594"/>
      <c r="Y544" s="1577" t="s">
        <v>3186</v>
      </c>
      <c r="Z544" s="1578"/>
      <c r="AA544" s="1578"/>
      <c r="AB544" s="1578"/>
      <c r="AC544" s="1578"/>
    </row>
    <row r="545" spans="1:29" ht="42.75">
      <c r="A545" s="801" t="s">
        <v>3187</v>
      </c>
      <c r="B545" s="802" t="s">
        <v>3188</v>
      </c>
      <c r="C545" s="802" t="s">
        <v>3189</v>
      </c>
      <c r="D545" s="805">
        <v>1</v>
      </c>
      <c r="E545" s="803">
        <v>225</v>
      </c>
      <c r="G545" s="801" t="s">
        <v>3187</v>
      </c>
      <c r="H545" s="802" t="s">
        <v>3188</v>
      </c>
      <c r="I545" s="802" t="s">
        <v>3189</v>
      </c>
      <c r="J545" s="805">
        <v>1</v>
      </c>
      <c r="K545" s="803">
        <v>225</v>
      </c>
      <c r="M545" s="801" t="s">
        <v>3187</v>
      </c>
      <c r="N545" s="802" t="s">
        <v>3188</v>
      </c>
      <c r="O545" s="802" t="s">
        <v>3189</v>
      </c>
      <c r="P545" s="805">
        <v>1</v>
      </c>
      <c r="Q545" s="803">
        <v>225</v>
      </c>
      <c r="S545" s="801" t="s">
        <v>3187</v>
      </c>
      <c r="T545" s="802" t="s">
        <v>3188</v>
      </c>
      <c r="U545" s="802" t="s">
        <v>3189</v>
      </c>
      <c r="V545" s="805">
        <v>1</v>
      </c>
      <c r="W545" s="803">
        <v>225</v>
      </c>
      <c r="Y545" s="801" t="s">
        <v>3187</v>
      </c>
      <c r="Z545" s="802" t="s">
        <v>3188</v>
      </c>
      <c r="AA545" s="802" t="s">
        <v>3189</v>
      </c>
      <c r="AB545" s="817">
        <v>1</v>
      </c>
      <c r="AC545" s="802">
        <v>225</v>
      </c>
    </row>
    <row r="546" spans="1:29" ht="14.25">
      <c r="A546" s="801" t="s">
        <v>3190</v>
      </c>
      <c r="B546" s="802" t="s">
        <v>3188</v>
      </c>
      <c r="C546" s="804"/>
      <c r="D546" s="804"/>
      <c r="E546" s="804"/>
      <c r="G546" s="801" t="s">
        <v>3190</v>
      </c>
      <c r="H546" s="802" t="s">
        <v>3188</v>
      </c>
      <c r="I546" s="804"/>
      <c r="J546" s="804"/>
      <c r="K546" s="804"/>
      <c r="M546" s="801" t="s">
        <v>3190</v>
      </c>
      <c r="N546" s="802" t="s">
        <v>3188</v>
      </c>
      <c r="O546" s="804"/>
      <c r="P546" s="804"/>
      <c r="Q546" s="804"/>
      <c r="S546" s="801" t="s">
        <v>3190</v>
      </c>
      <c r="T546" s="802" t="s">
        <v>3188</v>
      </c>
      <c r="U546" s="804"/>
      <c r="V546" s="804"/>
      <c r="W546" s="804"/>
      <c r="Y546" s="801" t="s">
        <v>3190</v>
      </c>
      <c r="Z546" s="802" t="s">
        <v>3188</v>
      </c>
      <c r="AA546" s="804"/>
      <c r="AB546" s="804"/>
      <c r="AC546" s="804"/>
    </row>
    <row r="547" spans="1:29" ht="14.25">
      <c r="A547" s="801" t="s">
        <v>3191</v>
      </c>
      <c r="B547" s="802" t="s">
        <v>3192</v>
      </c>
      <c r="C547" s="804"/>
      <c r="D547" s="804"/>
      <c r="E547" s="804"/>
      <c r="G547" s="801" t="s">
        <v>3191</v>
      </c>
      <c r="H547" s="802" t="s">
        <v>3192</v>
      </c>
      <c r="I547" s="804"/>
      <c r="J547" s="804"/>
      <c r="K547" s="804"/>
      <c r="M547" s="801" t="s">
        <v>3191</v>
      </c>
      <c r="N547" s="802" t="s">
        <v>3192</v>
      </c>
      <c r="O547" s="804"/>
      <c r="P547" s="804"/>
      <c r="Q547" s="804"/>
      <c r="S547" s="801" t="s">
        <v>3191</v>
      </c>
      <c r="T547" s="802" t="s">
        <v>3192</v>
      </c>
      <c r="U547" s="804"/>
      <c r="V547" s="804"/>
      <c r="W547" s="804"/>
      <c r="Y547" s="801" t="s">
        <v>3191</v>
      </c>
      <c r="Z547" s="802" t="s">
        <v>3192</v>
      </c>
      <c r="AA547" s="804"/>
      <c r="AB547" s="804"/>
      <c r="AC547" s="804"/>
    </row>
    <row r="548" spans="1:29" ht="14.25">
      <c r="A548" s="801" t="s">
        <v>3193</v>
      </c>
      <c r="B548" s="802" t="s">
        <v>3188</v>
      </c>
      <c r="C548" s="802"/>
      <c r="D548" s="802"/>
      <c r="E548" s="802"/>
      <c r="G548" s="801" t="s">
        <v>3193</v>
      </c>
      <c r="H548" s="802" t="s">
        <v>3188</v>
      </c>
      <c r="I548" s="802"/>
      <c r="J548" s="802"/>
      <c r="K548" s="802"/>
      <c r="M548" s="801" t="s">
        <v>3193</v>
      </c>
      <c r="N548" s="802" t="s">
        <v>3188</v>
      </c>
      <c r="O548" s="802"/>
      <c r="P548" s="802"/>
      <c r="Q548" s="802"/>
      <c r="S548" s="801" t="s">
        <v>3193</v>
      </c>
      <c r="T548" s="802" t="s">
        <v>3188</v>
      </c>
      <c r="U548" s="802"/>
      <c r="V548" s="802"/>
      <c r="W548" s="802"/>
      <c r="Y548" s="801" t="s">
        <v>3193</v>
      </c>
      <c r="Z548" s="802" t="s">
        <v>3188</v>
      </c>
      <c r="AA548" s="802"/>
      <c r="AB548" s="802"/>
      <c r="AC548" s="802"/>
    </row>
    <row r="549" spans="1:29" ht="29.25" thickBot="1">
      <c r="A549" s="801"/>
      <c r="B549" s="802"/>
      <c r="C549" s="807" t="s">
        <v>3194</v>
      </c>
      <c r="D549" s="811">
        <v>2</v>
      </c>
      <c r="E549" s="808">
        <v>550</v>
      </c>
      <c r="G549" s="801"/>
      <c r="H549" s="802"/>
      <c r="I549" s="807" t="s">
        <v>3194</v>
      </c>
      <c r="J549" s="811">
        <v>2</v>
      </c>
      <c r="K549" s="808">
        <v>550</v>
      </c>
      <c r="M549" s="801"/>
      <c r="N549" s="802"/>
      <c r="O549" s="807" t="s">
        <v>3194</v>
      </c>
      <c r="P549" s="811">
        <v>2</v>
      </c>
      <c r="Q549" s="808">
        <v>550</v>
      </c>
      <c r="S549" s="801"/>
      <c r="T549" s="802"/>
      <c r="U549" s="807" t="s">
        <v>3194</v>
      </c>
      <c r="V549" s="811">
        <v>2</v>
      </c>
      <c r="W549" s="808">
        <v>550</v>
      </c>
      <c r="Y549" s="801"/>
      <c r="Z549" s="802"/>
      <c r="AA549" s="807" t="s">
        <v>3194</v>
      </c>
      <c r="AB549" s="816">
        <v>2</v>
      </c>
      <c r="AC549" s="807">
        <v>550</v>
      </c>
    </row>
    <row r="550" spans="1:29" ht="14.25">
      <c r="A550" s="801" t="s">
        <v>3195</v>
      </c>
      <c r="B550" s="802" t="s">
        <v>3196</v>
      </c>
      <c r="C550" s="802"/>
      <c r="D550" s="802"/>
      <c r="E550" s="802"/>
      <c r="G550" s="801" t="s">
        <v>3195</v>
      </c>
      <c r="H550" s="802" t="s">
        <v>3196</v>
      </c>
      <c r="I550" s="802"/>
      <c r="J550" s="802"/>
      <c r="K550" s="802"/>
      <c r="M550" s="801" t="s">
        <v>3195</v>
      </c>
      <c r="N550" s="802" t="s">
        <v>3196</v>
      </c>
      <c r="O550" s="802"/>
      <c r="P550" s="802"/>
      <c r="Q550" s="802"/>
      <c r="S550" s="801" t="s">
        <v>3195</v>
      </c>
      <c r="T550" s="802" t="s">
        <v>3196</v>
      </c>
      <c r="U550" s="802"/>
      <c r="V550" s="802"/>
      <c r="W550" s="802"/>
      <c r="Y550" s="801" t="s">
        <v>3195</v>
      </c>
      <c r="Z550" s="802" t="s">
        <v>3196</v>
      </c>
      <c r="AA550" s="802"/>
      <c r="AB550" s="802"/>
      <c r="AC550" s="802"/>
    </row>
    <row r="551" spans="1:29" ht="29.25" thickBot="1">
      <c r="A551" s="801"/>
      <c r="B551" s="802"/>
      <c r="C551" s="807" t="s">
        <v>3197</v>
      </c>
      <c r="D551" s="802"/>
      <c r="E551" s="808">
        <v>225</v>
      </c>
      <c r="G551" s="801"/>
      <c r="H551" s="802"/>
      <c r="I551" s="807" t="s">
        <v>3197</v>
      </c>
      <c r="J551" s="802"/>
      <c r="K551" s="808">
        <v>225</v>
      </c>
      <c r="M551" s="801"/>
      <c r="N551" s="802"/>
      <c r="O551" s="807" t="s">
        <v>3197</v>
      </c>
      <c r="P551" s="802"/>
      <c r="Q551" s="808">
        <v>225</v>
      </c>
      <c r="S551" s="801"/>
      <c r="T551" s="802"/>
      <c r="U551" s="807" t="s">
        <v>3197</v>
      </c>
      <c r="V551" s="802"/>
      <c r="W551" s="808">
        <v>225</v>
      </c>
      <c r="Y551" s="801"/>
      <c r="Z551" s="802"/>
      <c r="AA551" s="807" t="s">
        <v>3197</v>
      </c>
      <c r="AB551" s="802"/>
      <c r="AC551" s="807">
        <v>225</v>
      </c>
    </row>
    <row r="552" spans="1:29" ht="15">
      <c r="A552" s="801" t="s">
        <v>3198</v>
      </c>
      <c r="B552" s="802" t="s">
        <v>3199</v>
      </c>
      <c r="C552" s="802"/>
      <c r="D552" s="805">
        <v>1</v>
      </c>
      <c r="E552" s="802"/>
      <c r="G552" s="801" t="s">
        <v>3198</v>
      </c>
      <c r="H552" s="802" t="s">
        <v>3199</v>
      </c>
      <c r="I552" s="802"/>
      <c r="J552" s="805">
        <v>1</v>
      </c>
      <c r="K552" s="802"/>
      <c r="M552" s="801" t="s">
        <v>3198</v>
      </c>
      <c r="N552" s="802" t="s">
        <v>3199</v>
      </c>
      <c r="O552" s="802"/>
      <c r="P552" s="805">
        <v>1</v>
      </c>
      <c r="Q552" s="802"/>
      <c r="S552" s="801" t="s">
        <v>3198</v>
      </c>
      <c r="T552" s="802" t="s">
        <v>3199</v>
      </c>
      <c r="U552" s="802"/>
      <c r="V552" s="805">
        <v>1</v>
      </c>
      <c r="W552" s="802"/>
      <c r="Y552" s="801" t="s">
        <v>3198</v>
      </c>
      <c r="Z552" s="802" t="s">
        <v>3199</v>
      </c>
      <c r="AA552" s="802"/>
      <c r="AB552" s="817">
        <v>1</v>
      </c>
      <c r="AC552" s="802"/>
    </row>
    <row r="553" spans="1:29" ht="15" thickBot="1">
      <c r="A553" s="810"/>
      <c r="B553" s="804"/>
      <c r="C553" s="807" t="s">
        <v>3200</v>
      </c>
      <c r="D553" s="806"/>
      <c r="E553" s="808">
        <v>225</v>
      </c>
      <c r="G553" s="810"/>
      <c r="H553" s="804"/>
      <c r="I553" s="807" t="s">
        <v>3200</v>
      </c>
      <c r="J553" s="806"/>
      <c r="K553" s="808">
        <v>225</v>
      </c>
      <c r="M553" s="810"/>
      <c r="N553" s="804"/>
      <c r="O553" s="807" t="s">
        <v>3200</v>
      </c>
      <c r="P553" s="806"/>
      <c r="Q553" s="808">
        <v>225</v>
      </c>
      <c r="S553" s="810"/>
      <c r="T553" s="802"/>
      <c r="U553" s="807" t="s">
        <v>3200</v>
      </c>
      <c r="V553" s="806"/>
      <c r="W553" s="808">
        <v>225</v>
      </c>
      <c r="Y553" s="810"/>
      <c r="Z553" s="802"/>
      <c r="AA553" s="807" t="s">
        <v>3200</v>
      </c>
      <c r="AB553" s="806"/>
      <c r="AC553" s="807">
        <v>225</v>
      </c>
    </row>
    <row r="554" spans="1:29" ht="29.25" thickBot="1">
      <c r="A554" s="810"/>
      <c r="B554" s="804"/>
      <c r="C554" s="807" t="s">
        <v>3201</v>
      </c>
      <c r="D554" s="802"/>
      <c r="E554" s="808">
        <v>550</v>
      </c>
      <c r="G554" s="810"/>
      <c r="H554" s="804"/>
      <c r="I554" s="807" t="s">
        <v>3201</v>
      </c>
      <c r="J554" s="802"/>
      <c r="K554" s="808">
        <v>550</v>
      </c>
      <c r="M554" s="810"/>
      <c r="N554" s="804"/>
      <c r="O554" s="807" t="s">
        <v>3201</v>
      </c>
      <c r="P554" s="802"/>
      <c r="Q554" s="808">
        <v>550</v>
      </c>
      <c r="S554" s="810"/>
      <c r="T554" s="802"/>
      <c r="U554" s="807" t="s">
        <v>3201</v>
      </c>
      <c r="V554" s="802"/>
      <c r="W554" s="808">
        <v>550</v>
      </c>
      <c r="Y554" s="810"/>
      <c r="Z554" s="802"/>
      <c r="AA554" s="807" t="s">
        <v>3201</v>
      </c>
      <c r="AB554" s="802"/>
      <c r="AC554" s="807">
        <v>550</v>
      </c>
    </row>
    <row r="555" spans="1:29" ht="15">
      <c r="A555" s="810"/>
      <c r="B555" s="804"/>
      <c r="C555" s="802"/>
      <c r="D555" s="805">
        <v>2</v>
      </c>
      <c r="E555" s="802"/>
      <c r="G555" s="810"/>
      <c r="H555" s="804"/>
      <c r="I555" s="802"/>
      <c r="J555" s="805">
        <v>2</v>
      </c>
      <c r="K555" s="802"/>
      <c r="M555" s="810"/>
      <c r="N555" s="804"/>
      <c r="O555" s="802"/>
      <c r="P555" s="805">
        <v>2</v>
      </c>
      <c r="Q555" s="802"/>
      <c r="S555" s="810"/>
      <c r="T555" s="802"/>
      <c r="U555" s="802"/>
      <c r="V555" s="805">
        <v>2</v>
      </c>
      <c r="W555" s="802"/>
      <c r="Y555" s="810"/>
      <c r="Z555" s="802"/>
      <c r="AA555" s="802"/>
      <c r="AB555" s="817">
        <v>2</v>
      </c>
      <c r="AC555" s="802"/>
    </row>
    <row r="556" spans="1:29" ht="43.5" thickBot="1">
      <c r="A556" s="812"/>
      <c r="B556" s="806"/>
      <c r="C556" s="807" t="s">
        <v>3202</v>
      </c>
      <c r="D556" s="806"/>
      <c r="E556" s="808">
        <v>550</v>
      </c>
      <c r="G556" s="812"/>
      <c r="H556" s="806"/>
      <c r="I556" s="807" t="s">
        <v>3202</v>
      </c>
      <c r="J556" s="806"/>
      <c r="K556" s="808">
        <v>550</v>
      </c>
      <c r="M556" s="812"/>
      <c r="N556" s="806"/>
      <c r="O556" s="807" t="s">
        <v>3202</v>
      </c>
      <c r="P556" s="806"/>
      <c r="Q556" s="808">
        <v>550</v>
      </c>
      <c r="S556" s="812"/>
      <c r="T556" s="802"/>
      <c r="U556" s="807" t="s">
        <v>3202</v>
      </c>
      <c r="V556" s="806"/>
      <c r="W556" s="808">
        <v>550</v>
      </c>
      <c r="Y556" s="812"/>
      <c r="Z556" s="802"/>
      <c r="AA556" s="807" t="s">
        <v>3202</v>
      </c>
      <c r="AB556" s="806"/>
      <c r="AC556" s="807">
        <v>550</v>
      </c>
    </row>
    <row r="557" spans="1:29" ht="15.75" thickBot="1">
      <c r="A557" s="1593" t="s">
        <v>3203</v>
      </c>
      <c r="B557" s="1594"/>
      <c r="C557" s="1594"/>
      <c r="D557" s="1594"/>
      <c r="E557" s="1594"/>
      <c r="G557" s="1593" t="s">
        <v>3203</v>
      </c>
      <c r="H557" s="1594"/>
      <c r="I557" s="1594"/>
      <c r="J557" s="1594"/>
      <c r="K557" s="1594"/>
      <c r="M557" s="1593" t="s">
        <v>3203</v>
      </c>
      <c r="N557" s="1594"/>
      <c r="O557" s="1594"/>
      <c r="P557" s="1594"/>
      <c r="Q557" s="1594"/>
      <c r="S557" s="1593" t="s">
        <v>3203</v>
      </c>
      <c r="T557" s="1594"/>
      <c r="U557" s="1594"/>
      <c r="V557" s="1594"/>
      <c r="W557" s="1594"/>
      <c r="Y557" s="1577" t="s">
        <v>3203</v>
      </c>
      <c r="Z557" s="1578"/>
      <c r="AA557" s="1578"/>
      <c r="AB557" s="1578"/>
      <c r="AC557" s="1578"/>
    </row>
    <row r="558" spans="1:29" ht="42.75">
      <c r="A558" s="801" t="s">
        <v>3204</v>
      </c>
      <c r="B558" s="802" t="s">
        <v>3205</v>
      </c>
      <c r="C558" s="802" t="s">
        <v>3206</v>
      </c>
      <c r="D558" s="805">
        <v>2</v>
      </c>
      <c r="E558" s="803">
        <v>550</v>
      </c>
      <c r="G558" s="801" t="s">
        <v>3204</v>
      </c>
      <c r="H558" s="802" t="s">
        <v>3205</v>
      </c>
      <c r="I558" s="802" t="s">
        <v>3206</v>
      </c>
      <c r="J558" s="805">
        <v>2</v>
      </c>
      <c r="K558" s="803">
        <v>550</v>
      </c>
      <c r="M558" s="801" t="s">
        <v>3204</v>
      </c>
      <c r="N558" s="802" t="s">
        <v>3205</v>
      </c>
      <c r="O558" s="802" t="s">
        <v>3206</v>
      </c>
      <c r="P558" s="805">
        <v>2</v>
      </c>
      <c r="Q558" s="803">
        <v>550</v>
      </c>
      <c r="S558" s="801" t="s">
        <v>3204</v>
      </c>
      <c r="T558" s="802" t="s">
        <v>3205</v>
      </c>
      <c r="U558" s="802" t="s">
        <v>3206</v>
      </c>
      <c r="V558" s="805">
        <v>2</v>
      </c>
      <c r="W558" s="803">
        <v>550</v>
      </c>
      <c r="Y558" s="801" t="s">
        <v>3204</v>
      </c>
      <c r="Z558" s="802" t="s">
        <v>3205</v>
      </c>
      <c r="AA558" s="802" t="s">
        <v>3206</v>
      </c>
      <c r="AB558" s="817">
        <v>2</v>
      </c>
      <c r="AC558" s="802">
        <v>550</v>
      </c>
    </row>
    <row r="559" spans="1:29" ht="14.25">
      <c r="A559" s="801" t="s">
        <v>3207</v>
      </c>
      <c r="B559" s="802" t="s">
        <v>3208</v>
      </c>
      <c r="C559" s="804"/>
      <c r="D559" s="804"/>
      <c r="E559" s="804"/>
      <c r="G559" s="801" t="s">
        <v>3207</v>
      </c>
      <c r="H559" s="802" t="s">
        <v>3208</v>
      </c>
      <c r="I559" s="804"/>
      <c r="J559" s="804"/>
      <c r="K559" s="804"/>
      <c r="M559" s="801" t="s">
        <v>3207</v>
      </c>
      <c r="N559" s="802" t="s">
        <v>3208</v>
      </c>
      <c r="O559" s="804"/>
      <c r="P559" s="804"/>
      <c r="Q559" s="804"/>
      <c r="S559" s="801" t="s">
        <v>3207</v>
      </c>
      <c r="T559" s="802" t="s">
        <v>3208</v>
      </c>
      <c r="U559" s="804"/>
      <c r="V559" s="804"/>
      <c r="W559" s="804"/>
      <c r="Y559" s="801" t="s">
        <v>3207</v>
      </c>
      <c r="Z559" s="802" t="s">
        <v>3208</v>
      </c>
      <c r="AA559" s="804"/>
      <c r="AB559" s="804"/>
      <c r="AC559" s="804"/>
    </row>
    <row r="560" spans="1:29" ht="14.25">
      <c r="A560" s="801" t="s">
        <v>3209</v>
      </c>
      <c r="B560" s="802" t="s">
        <v>3210</v>
      </c>
      <c r="C560" s="804"/>
      <c r="D560" s="804"/>
      <c r="E560" s="804"/>
      <c r="G560" s="801" t="s">
        <v>3209</v>
      </c>
      <c r="H560" s="802" t="s">
        <v>3210</v>
      </c>
      <c r="I560" s="804"/>
      <c r="J560" s="804"/>
      <c r="K560" s="804"/>
      <c r="M560" s="801" t="s">
        <v>3209</v>
      </c>
      <c r="N560" s="802" t="s">
        <v>3210</v>
      </c>
      <c r="O560" s="804"/>
      <c r="P560" s="804"/>
      <c r="Q560" s="804"/>
      <c r="S560" s="801" t="s">
        <v>3209</v>
      </c>
      <c r="T560" s="802" t="s">
        <v>3210</v>
      </c>
      <c r="U560" s="804"/>
      <c r="V560" s="804"/>
      <c r="W560" s="804"/>
      <c r="Y560" s="801" t="s">
        <v>3209</v>
      </c>
      <c r="Z560" s="802" t="s">
        <v>3210</v>
      </c>
      <c r="AA560" s="804"/>
      <c r="AB560" s="804"/>
      <c r="AC560" s="804"/>
    </row>
    <row r="561" spans="1:29" ht="14.25">
      <c r="A561" s="801" t="s">
        <v>3211</v>
      </c>
      <c r="B561" s="802" t="s">
        <v>3212</v>
      </c>
      <c r="C561" s="804"/>
      <c r="D561" s="804"/>
      <c r="E561" s="804"/>
      <c r="G561" s="801" t="s">
        <v>3211</v>
      </c>
      <c r="H561" s="802" t="s">
        <v>3212</v>
      </c>
      <c r="I561" s="804"/>
      <c r="J561" s="804"/>
      <c r="K561" s="804"/>
      <c r="M561" s="801" t="s">
        <v>3211</v>
      </c>
      <c r="N561" s="802" t="s">
        <v>3212</v>
      </c>
      <c r="O561" s="804"/>
      <c r="P561" s="804"/>
      <c r="Q561" s="804"/>
      <c r="S561" s="801" t="s">
        <v>3211</v>
      </c>
      <c r="T561" s="802" t="s">
        <v>3212</v>
      </c>
      <c r="U561" s="804"/>
      <c r="V561" s="804"/>
      <c r="W561" s="804"/>
      <c r="Y561" s="801" t="s">
        <v>3211</v>
      </c>
      <c r="Z561" s="802" t="s">
        <v>3212</v>
      </c>
      <c r="AA561" s="804"/>
      <c r="AB561" s="804"/>
      <c r="AC561" s="804"/>
    </row>
    <row r="562" spans="1:29" ht="15" thickBot="1">
      <c r="A562" s="801" t="s">
        <v>3213</v>
      </c>
      <c r="B562" s="802" t="s">
        <v>3214</v>
      </c>
      <c r="C562" s="806"/>
      <c r="D562" s="806"/>
      <c r="E562" s="806"/>
      <c r="G562" s="801" t="s">
        <v>3213</v>
      </c>
      <c r="H562" s="802" t="s">
        <v>3214</v>
      </c>
      <c r="I562" s="806"/>
      <c r="J562" s="806"/>
      <c r="K562" s="806"/>
      <c r="M562" s="801" t="s">
        <v>3213</v>
      </c>
      <c r="N562" s="802" t="s">
        <v>3214</v>
      </c>
      <c r="O562" s="806"/>
      <c r="P562" s="806"/>
      <c r="Q562" s="806"/>
      <c r="S562" s="801" t="s">
        <v>3213</v>
      </c>
      <c r="T562" s="802" t="s">
        <v>3214</v>
      </c>
      <c r="U562" s="806"/>
      <c r="V562" s="806"/>
      <c r="W562" s="806"/>
      <c r="Y562" s="801" t="s">
        <v>3213</v>
      </c>
      <c r="Z562" s="802" t="s">
        <v>3214</v>
      </c>
      <c r="AA562" s="806"/>
      <c r="AB562" s="806"/>
      <c r="AC562" s="806"/>
    </row>
    <row r="563" spans="1:29" ht="14.25">
      <c r="A563" s="801"/>
      <c r="B563" s="802"/>
      <c r="C563" s="1567" t="s">
        <v>3215</v>
      </c>
      <c r="D563" s="802"/>
      <c r="E563" s="802"/>
      <c r="G563" s="801"/>
      <c r="H563" s="802"/>
      <c r="I563" s="1567" t="s">
        <v>3215</v>
      </c>
      <c r="J563" s="802"/>
      <c r="K563" s="802"/>
      <c r="M563" s="801"/>
      <c r="N563" s="802"/>
      <c r="O563" s="1567" t="s">
        <v>3215</v>
      </c>
      <c r="P563" s="802"/>
      <c r="Q563" s="802"/>
      <c r="S563" s="801"/>
      <c r="T563" s="802"/>
      <c r="U563" s="1567" t="s">
        <v>3215</v>
      </c>
      <c r="V563" s="802"/>
      <c r="W563" s="802"/>
      <c r="Y563" s="801"/>
      <c r="Z563" s="802"/>
      <c r="AA563" s="1567" t="s">
        <v>3215</v>
      </c>
      <c r="AB563" s="802"/>
      <c r="AC563" s="802"/>
    </row>
    <row r="564" spans="1:29" ht="15.75" thickBot="1">
      <c r="A564" s="801" t="s">
        <v>3216</v>
      </c>
      <c r="B564" s="802" t="s">
        <v>3217</v>
      </c>
      <c r="C564" s="1568"/>
      <c r="D564" s="811">
        <v>5</v>
      </c>
      <c r="E564" s="808">
        <v>2200</v>
      </c>
      <c r="G564" s="801" t="s">
        <v>3216</v>
      </c>
      <c r="H564" s="802" t="s">
        <v>3217</v>
      </c>
      <c r="I564" s="1568"/>
      <c r="J564" s="811">
        <v>5</v>
      </c>
      <c r="K564" s="808">
        <v>2200</v>
      </c>
      <c r="M564" s="801" t="s">
        <v>3216</v>
      </c>
      <c r="N564" s="802" t="s">
        <v>3217</v>
      </c>
      <c r="O564" s="1568"/>
      <c r="P564" s="811">
        <v>5</v>
      </c>
      <c r="Q564" s="808">
        <v>2200</v>
      </c>
      <c r="S564" s="801" t="s">
        <v>3216</v>
      </c>
      <c r="T564" s="802" t="s">
        <v>3217</v>
      </c>
      <c r="U564" s="1568"/>
      <c r="V564" s="811">
        <v>5</v>
      </c>
      <c r="W564" s="808">
        <v>2200</v>
      </c>
      <c r="Y564" s="801" t="s">
        <v>3216</v>
      </c>
      <c r="Z564" s="802" t="s">
        <v>3217</v>
      </c>
      <c r="AA564" s="1568"/>
      <c r="AB564" s="816">
        <v>5</v>
      </c>
      <c r="AC564" s="807">
        <v>2200</v>
      </c>
    </row>
    <row r="565" spans="1:29" ht="15" thickBot="1">
      <c r="A565" s="801" t="s">
        <v>3218</v>
      </c>
      <c r="B565" s="802" t="s">
        <v>3219</v>
      </c>
      <c r="C565" s="807" t="s">
        <v>3220</v>
      </c>
      <c r="D565" s="802"/>
      <c r="E565" s="808">
        <v>2200</v>
      </c>
      <c r="G565" s="801" t="s">
        <v>3218</v>
      </c>
      <c r="H565" s="802" t="s">
        <v>3219</v>
      </c>
      <c r="I565" s="807" t="s">
        <v>3220</v>
      </c>
      <c r="J565" s="802"/>
      <c r="K565" s="808">
        <v>2200</v>
      </c>
      <c r="M565" s="801" t="s">
        <v>3218</v>
      </c>
      <c r="N565" s="802" t="s">
        <v>3219</v>
      </c>
      <c r="O565" s="807" t="s">
        <v>3220</v>
      </c>
      <c r="P565" s="802"/>
      <c r="Q565" s="808">
        <v>2200</v>
      </c>
      <c r="S565" s="801" t="s">
        <v>3218</v>
      </c>
      <c r="T565" s="802" t="s">
        <v>3219</v>
      </c>
      <c r="U565" s="807" t="s">
        <v>3220</v>
      </c>
      <c r="V565" s="802"/>
      <c r="W565" s="808">
        <v>2200</v>
      </c>
      <c r="Y565" s="801" t="s">
        <v>3218</v>
      </c>
      <c r="Z565" s="802" t="s">
        <v>3219</v>
      </c>
      <c r="AA565" s="807" t="s">
        <v>3220</v>
      </c>
      <c r="AB565" s="802"/>
      <c r="AC565" s="807">
        <v>2200</v>
      </c>
    </row>
    <row r="566" spans="1:29" ht="15">
      <c r="A566" s="801"/>
      <c r="B566" s="802"/>
      <c r="C566" s="802"/>
      <c r="D566" s="805">
        <v>5</v>
      </c>
      <c r="E566" s="802"/>
      <c r="G566" s="801"/>
      <c r="H566" s="802"/>
      <c r="I566" s="802"/>
      <c r="J566" s="805">
        <v>5</v>
      </c>
      <c r="K566" s="802"/>
      <c r="M566" s="801"/>
      <c r="N566" s="802"/>
      <c r="O566" s="802"/>
      <c r="P566" s="805">
        <v>5</v>
      </c>
      <c r="Q566" s="802"/>
      <c r="S566" s="801"/>
      <c r="T566" s="802"/>
      <c r="U566" s="802"/>
      <c r="V566" s="805">
        <v>5</v>
      </c>
      <c r="W566" s="802"/>
      <c r="Y566" s="801"/>
      <c r="Z566" s="802"/>
      <c r="AA566" s="802"/>
      <c r="AB566" s="817">
        <v>5</v>
      </c>
      <c r="AC566" s="802"/>
    </row>
    <row r="567" spans="1:29" ht="29.25" thickBot="1">
      <c r="A567" s="801" t="s">
        <v>3221</v>
      </c>
      <c r="B567" s="802" t="s">
        <v>3222</v>
      </c>
      <c r="C567" s="807" t="s">
        <v>3223</v>
      </c>
      <c r="D567" s="806"/>
      <c r="E567" s="808">
        <v>2200</v>
      </c>
      <c r="G567" s="801" t="s">
        <v>3221</v>
      </c>
      <c r="H567" s="802" t="s">
        <v>3222</v>
      </c>
      <c r="I567" s="807" t="s">
        <v>3223</v>
      </c>
      <c r="J567" s="806"/>
      <c r="K567" s="808">
        <v>2200</v>
      </c>
      <c r="M567" s="801" t="s">
        <v>3221</v>
      </c>
      <c r="N567" s="802" t="s">
        <v>3222</v>
      </c>
      <c r="O567" s="807" t="s">
        <v>3223</v>
      </c>
      <c r="P567" s="806"/>
      <c r="Q567" s="808">
        <v>2200</v>
      </c>
      <c r="S567" s="801" t="s">
        <v>3221</v>
      </c>
      <c r="T567" s="802" t="s">
        <v>3222</v>
      </c>
      <c r="U567" s="807" t="s">
        <v>3223</v>
      </c>
      <c r="V567" s="806"/>
      <c r="W567" s="808">
        <v>2200</v>
      </c>
      <c r="Y567" s="801" t="s">
        <v>3221</v>
      </c>
      <c r="Z567" s="802" t="s">
        <v>3222</v>
      </c>
      <c r="AA567" s="807" t="s">
        <v>3223</v>
      </c>
      <c r="AB567" s="806"/>
      <c r="AC567" s="807">
        <v>2200</v>
      </c>
    </row>
    <row r="568" spans="1:29" ht="29.25" thickBot="1">
      <c r="A568" s="801" t="s">
        <v>3224</v>
      </c>
      <c r="B568" s="802" t="s">
        <v>3225</v>
      </c>
      <c r="C568" s="807" t="s">
        <v>3226</v>
      </c>
      <c r="D568" s="802"/>
      <c r="E568" s="808">
        <v>2200</v>
      </c>
      <c r="G568" s="801" t="s">
        <v>3224</v>
      </c>
      <c r="H568" s="802" t="s">
        <v>3225</v>
      </c>
      <c r="I568" s="807" t="s">
        <v>3226</v>
      </c>
      <c r="J568" s="802"/>
      <c r="K568" s="808">
        <v>2200</v>
      </c>
      <c r="M568" s="801" t="s">
        <v>3224</v>
      </c>
      <c r="N568" s="802" t="s">
        <v>3225</v>
      </c>
      <c r="O568" s="807" t="s">
        <v>3226</v>
      </c>
      <c r="P568" s="802"/>
      <c r="Q568" s="808">
        <v>2200</v>
      </c>
      <c r="S568" s="801" t="s">
        <v>3224</v>
      </c>
      <c r="T568" s="802" t="s">
        <v>3225</v>
      </c>
      <c r="U568" s="807" t="s">
        <v>3226</v>
      </c>
      <c r="V568" s="802"/>
      <c r="W568" s="808">
        <v>2200</v>
      </c>
      <c r="Y568" s="801" t="s">
        <v>3224</v>
      </c>
      <c r="Z568" s="802" t="s">
        <v>3225</v>
      </c>
      <c r="AA568" s="807" t="s">
        <v>3226</v>
      </c>
      <c r="AB568" s="802"/>
      <c r="AC568" s="807">
        <v>2200</v>
      </c>
    </row>
    <row r="569" spans="1:29" ht="29.25" thickBot="1">
      <c r="A569" s="810"/>
      <c r="B569" s="804"/>
      <c r="C569" s="807" t="s">
        <v>3227</v>
      </c>
      <c r="D569" s="802"/>
      <c r="E569" s="808">
        <v>2200</v>
      </c>
      <c r="G569" s="810"/>
      <c r="H569" s="804"/>
      <c r="I569" s="807" t="s">
        <v>3227</v>
      </c>
      <c r="J569" s="802"/>
      <c r="K569" s="808">
        <v>2200</v>
      </c>
      <c r="M569" s="810"/>
      <c r="N569" s="804"/>
      <c r="O569" s="807" t="s">
        <v>3227</v>
      </c>
      <c r="P569" s="802"/>
      <c r="Q569" s="808">
        <v>2200</v>
      </c>
      <c r="S569" s="810"/>
      <c r="T569" s="802"/>
      <c r="U569" s="807" t="s">
        <v>3227</v>
      </c>
      <c r="V569" s="802"/>
      <c r="W569" s="808">
        <v>2200</v>
      </c>
      <c r="Y569" s="810"/>
      <c r="Z569" s="802"/>
      <c r="AA569" s="807" t="s">
        <v>3227</v>
      </c>
      <c r="AB569" s="802"/>
      <c r="AC569" s="807">
        <v>2200</v>
      </c>
    </row>
    <row r="570" spans="1:29" ht="15">
      <c r="A570" s="810"/>
      <c r="B570" s="804"/>
      <c r="C570" s="802"/>
      <c r="D570" s="805">
        <v>5</v>
      </c>
      <c r="E570" s="802"/>
      <c r="G570" s="810"/>
      <c r="H570" s="804"/>
      <c r="I570" s="802"/>
      <c r="J570" s="805">
        <v>5</v>
      </c>
      <c r="K570" s="802"/>
      <c r="M570" s="810"/>
      <c r="N570" s="804"/>
      <c r="O570" s="802"/>
      <c r="P570" s="805">
        <v>5</v>
      </c>
      <c r="Q570" s="802"/>
      <c r="S570" s="810"/>
      <c r="T570" s="802"/>
      <c r="U570" s="802"/>
      <c r="V570" s="805">
        <v>5</v>
      </c>
      <c r="W570" s="802"/>
      <c r="Y570" s="810"/>
      <c r="Z570" s="802"/>
      <c r="AA570" s="802"/>
      <c r="AB570" s="817">
        <v>5</v>
      </c>
      <c r="AC570" s="802"/>
    </row>
    <row r="571" spans="1:29" ht="29.25" thickBot="1">
      <c r="A571" s="810"/>
      <c r="B571" s="804"/>
      <c r="C571" s="807" t="s">
        <v>3228</v>
      </c>
      <c r="D571" s="804"/>
      <c r="E571" s="808">
        <v>2200</v>
      </c>
      <c r="G571" s="810"/>
      <c r="H571" s="804"/>
      <c r="I571" s="807" t="s">
        <v>3228</v>
      </c>
      <c r="J571" s="804"/>
      <c r="K571" s="808">
        <v>2200</v>
      </c>
      <c r="M571" s="810"/>
      <c r="N571" s="804"/>
      <c r="O571" s="807" t="s">
        <v>3228</v>
      </c>
      <c r="P571" s="804"/>
      <c r="Q571" s="808">
        <v>2200</v>
      </c>
      <c r="S571" s="810"/>
      <c r="T571" s="802"/>
      <c r="U571" s="807" t="s">
        <v>3228</v>
      </c>
      <c r="V571" s="804"/>
      <c r="W571" s="808">
        <v>2200</v>
      </c>
      <c r="Y571" s="810"/>
      <c r="Z571" s="802"/>
      <c r="AA571" s="807" t="s">
        <v>3228</v>
      </c>
      <c r="AB571" s="804"/>
      <c r="AC571" s="807">
        <v>2200</v>
      </c>
    </row>
    <row r="572" spans="1:29" ht="14.25">
      <c r="A572" s="810"/>
      <c r="B572" s="804"/>
      <c r="C572" s="1567" t="s">
        <v>3229</v>
      </c>
      <c r="D572" s="804"/>
      <c r="E572" s="802"/>
      <c r="G572" s="810"/>
      <c r="H572" s="804"/>
      <c r="I572" s="1567" t="s">
        <v>3229</v>
      </c>
      <c r="J572" s="804"/>
      <c r="K572" s="802"/>
      <c r="M572" s="810"/>
      <c r="N572" s="804"/>
      <c r="O572" s="1567" t="s">
        <v>3229</v>
      </c>
      <c r="P572" s="804"/>
      <c r="Q572" s="802"/>
      <c r="S572" s="810"/>
      <c r="T572" s="802"/>
      <c r="U572" s="1567" t="s">
        <v>3229</v>
      </c>
      <c r="V572" s="804"/>
      <c r="W572" s="802"/>
      <c r="Y572" s="810"/>
      <c r="Z572" s="802"/>
      <c r="AA572" s="1567" t="s">
        <v>3229</v>
      </c>
      <c r="AB572" s="804"/>
      <c r="AC572" s="802"/>
    </row>
    <row r="573" spans="1:29" ht="15" thickBot="1">
      <c r="A573" s="810"/>
      <c r="B573" s="804"/>
      <c r="C573" s="1568"/>
      <c r="D573" s="806"/>
      <c r="E573" s="808">
        <v>2200</v>
      </c>
      <c r="G573" s="810"/>
      <c r="H573" s="804"/>
      <c r="I573" s="1568"/>
      <c r="J573" s="806"/>
      <c r="K573" s="808">
        <v>2200</v>
      </c>
      <c r="M573" s="810"/>
      <c r="N573" s="804"/>
      <c r="O573" s="1568"/>
      <c r="P573" s="806"/>
      <c r="Q573" s="808">
        <v>2200</v>
      </c>
      <c r="S573" s="810"/>
      <c r="T573" s="802"/>
      <c r="U573" s="1568"/>
      <c r="V573" s="806"/>
      <c r="W573" s="808">
        <v>2200</v>
      </c>
      <c r="Y573" s="810"/>
      <c r="Z573" s="802"/>
      <c r="AA573" s="1568"/>
      <c r="AB573" s="806"/>
      <c r="AC573" s="807">
        <v>2200</v>
      </c>
    </row>
    <row r="574" spans="1:29" ht="14.25">
      <c r="A574" s="810"/>
      <c r="B574" s="804"/>
      <c r="C574" s="1567" t="s">
        <v>3230</v>
      </c>
      <c r="D574" s="802"/>
      <c r="E574" s="802"/>
      <c r="G574" s="810"/>
      <c r="H574" s="804"/>
      <c r="I574" s="1567" t="s">
        <v>3230</v>
      </c>
      <c r="J574" s="802"/>
      <c r="K574" s="802"/>
      <c r="M574" s="810"/>
      <c r="N574" s="804"/>
      <c r="O574" s="1567" t="s">
        <v>3230</v>
      </c>
      <c r="P574" s="802"/>
      <c r="Q574" s="802"/>
      <c r="S574" s="810"/>
      <c r="T574" s="802"/>
      <c r="U574" s="1567" t="s">
        <v>3230</v>
      </c>
      <c r="V574" s="802"/>
      <c r="W574" s="802"/>
      <c r="Y574" s="810"/>
      <c r="Z574" s="802"/>
      <c r="AA574" s="1567" t="s">
        <v>3230</v>
      </c>
      <c r="AB574" s="802"/>
      <c r="AC574" s="802"/>
    </row>
    <row r="575" spans="1:29" ht="15.75" thickBot="1">
      <c r="A575" s="812"/>
      <c r="B575" s="806"/>
      <c r="C575" s="1568"/>
      <c r="D575" s="811">
        <v>6</v>
      </c>
      <c r="E575" s="808">
        <v>2700</v>
      </c>
      <c r="G575" s="812"/>
      <c r="H575" s="806"/>
      <c r="I575" s="1568"/>
      <c r="J575" s="811">
        <v>6</v>
      </c>
      <c r="K575" s="808">
        <v>2700</v>
      </c>
      <c r="M575" s="812"/>
      <c r="N575" s="806"/>
      <c r="O575" s="1568"/>
      <c r="P575" s="811">
        <v>6</v>
      </c>
      <c r="Q575" s="808">
        <v>2700</v>
      </c>
      <c r="S575" s="812"/>
      <c r="T575" s="802"/>
      <c r="U575" s="1568"/>
      <c r="V575" s="811">
        <v>6</v>
      </c>
      <c r="W575" s="808">
        <v>2700</v>
      </c>
      <c r="Y575" s="812"/>
      <c r="Z575" s="802"/>
      <c r="AA575" s="1568"/>
      <c r="AB575" s="816">
        <v>6</v>
      </c>
      <c r="AC575" s="807">
        <v>2700</v>
      </c>
    </row>
    <row r="576" spans="1:29" ht="15.75" thickBot="1">
      <c r="A576" s="1593" t="s">
        <v>3231</v>
      </c>
      <c r="B576" s="1594"/>
      <c r="C576" s="1594"/>
      <c r="D576" s="1594"/>
      <c r="E576" s="1594"/>
      <c r="G576" s="1593" t="s">
        <v>3231</v>
      </c>
      <c r="H576" s="1594"/>
      <c r="I576" s="1594"/>
      <c r="J576" s="1594"/>
      <c r="K576" s="1594"/>
      <c r="M576" s="1593" t="s">
        <v>3231</v>
      </c>
      <c r="N576" s="1594"/>
      <c r="O576" s="1594"/>
      <c r="P576" s="1594"/>
      <c r="Q576" s="1594"/>
      <c r="S576" s="1593" t="s">
        <v>3231</v>
      </c>
      <c r="T576" s="1594"/>
      <c r="U576" s="1594"/>
      <c r="V576" s="1594"/>
      <c r="W576" s="1594"/>
      <c r="Y576" s="1577" t="s">
        <v>3231</v>
      </c>
      <c r="Z576" s="1578"/>
      <c r="AA576" s="1578"/>
      <c r="AB576" s="1578"/>
      <c r="AC576" s="1578"/>
    </row>
    <row r="577" spans="1:29" ht="15">
      <c r="A577" s="801" t="s">
        <v>3232</v>
      </c>
      <c r="B577" s="802" t="s">
        <v>3188</v>
      </c>
      <c r="C577" s="802" t="s">
        <v>3233</v>
      </c>
      <c r="D577" s="805">
        <v>2</v>
      </c>
      <c r="E577" s="803">
        <v>550</v>
      </c>
      <c r="G577" s="801" t="s">
        <v>3232</v>
      </c>
      <c r="H577" s="802" t="s">
        <v>3188</v>
      </c>
      <c r="I577" s="802" t="s">
        <v>3233</v>
      </c>
      <c r="J577" s="805">
        <v>2</v>
      </c>
      <c r="K577" s="803">
        <v>550</v>
      </c>
      <c r="M577" s="801" t="s">
        <v>3232</v>
      </c>
      <c r="N577" s="802" t="s">
        <v>3188</v>
      </c>
      <c r="O577" s="802" t="s">
        <v>3233</v>
      </c>
      <c r="P577" s="805">
        <v>2</v>
      </c>
      <c r="Q577" s="803">
        <v>550</v>
      </c>
      <c r="S577" s="801" t="s">
        <v>3232</v>
      </c>
      <c r="T577" s="802" t="s">
        <v>3188</v>
      </c>
      <c r="U577" s="802" t="s">
        <v>3233</v>
      </c>
      <c r="V577" s="805">
        <v>2</v>
      </c>
      <c r="W577" s="803">
        <v>550</v>
      </c>
      <c r="Y577" s="801" t="s">
        <v>3232</v>
      </c>
      <c r="Z577" s="802" t="s">
        <v>3188</v>
      </c>
      <c r="AA577" s="802" t="s">
        <v>3233</v>
      </c>
      <c r="AB577" s="817">
        <v>2</v>
      </c>
      <c r="AC577" s="802">
        <v>550</v>
      </c>
    </row>
    <row r="578" spans="1:29" ht="15" thickBot="1">
      <c r="A578" s="801" t="s">
        <v>3234</v>
      </c>
      <c r="B578" s="802" t="s">
        <v>3235</v>
      </c>
      <c r="C578" s="806"/>
      <c r="D578" s="806"/>
      <c r="E578" s="806"/>
      <c r="G578" s="801" t="s">
        <v>3234</v>
      </c>
      <c r="H578" s="802" t="s">
        <v>3235</v>
      </c>
      <c r="I578" s="806"/>
      <c r="J578" s="806"/>
      <c r="K578" s="806"/>
      <c r="M578" s="801" t="s">
        <v>3234</v>
      </c>
      <c r="N578" s="802" t="s">
        <v>3235</v>
      </c>
      <c r="O578" s="806"/>
      <c r="P578" s="806"/>
      <c r="Q578" s="806"/>
      <c r="S578" s="801" t="s">
        <v>3234</v>
      </c>
      <c r="T578" s="802" t="s">
        <v>3235</v>
      </c>
      <c r="U578" s="806"/>
      <c r="V578" s="806"/>
      <c r="W578" s="806"/>
      <c r="Y578" s="801" t="s">
        <v>3234</v>
      </c>
      <c r="Z578" s="802" t="s">
        <v>3235</v>
      </c>
      <c r="AA578" s="806"/>
      <c r="AB578" s="806"/>
      <c r="AC578" s="806"/>
    </row>
    <row r="579" spans="1:29" ht="57.75" thickBot="1">
      <c r="A579" s="801" t="s">
        <v>3236</v>
      </c>
      <c r="B579" s="802" t="s">
        <v>3237</v>
      </c>
      <c r="C579" s="807" t="s">
        <v>3238</v>
      </c>
      <c r="D579" s="811">
        <v>3</v>
      </c>
      <c r="E579" s="808">
        <v>1100</v>
      </c>
      <c r="G579" s="801" t="s">
        <v>3236</v>
      </c>
      <c r="H579" s="802" t="s">
        <v>3237</v>
      </c>
      <c r="I579" s="807" t="s">
        <v>3238</v>
      </c>
      <c r="J579" s="811">
        <v>3</v>
      </c>
      <c r="K579" s="808">
        <v>1100</v>
      </c>
      <c r="M579" s="801" t="s">
        <v>3236</v>
      </c>
      <c r="N579" s="802" t="s">
        <v>3237</v>
      </c>
      <c r="O579" s="807" t="s">
        <v>3238</v>
      </c>
      <c r="P579" s="811">
        <v>3</v>
      </c>
      <c r="Q579" s="808">
        <v>1100</v>
      </c>
      <c r="S579" s="801" t="s">
        <v>3236</v>
      </c>
      <c r="T579" s="802" t="s">
        <v>3237</v>
      </c>
      <c r="U579" s="807" t="s">
        <v>3238</v>
      </c>
      <c r="V579" s="811">
        <v>3</v>
      </c>
      <c r="W579" s="808">
        <v>1100</v>
      </c>
      <c r="Y579" s="801" t="s">
        <v>3236</v>
      </c>
      <c r="Z579" s="802" t="s">
        <v>3237</v>
      </c>
      <c r="AA579" s="807" t="s">
        <v>3238</v>
      </c>
      <c r="AB579" s="816">
        <v>3</v>
      </c>
      <c r="AC579" s="807">
        <v>1100</v>
      </c>
    </row>
    <row r="580" spans="1:29" ht="29.25" thickBot="1">
      <c r="A580" s="812"/>
      <c r="B580" s="806"/>
      <c r="C580" s="807" t="s">
        <v>3239</v>
      </c>
      <c r="D580" s="811">
        <v>4</v>
      </c>
      <c r="E580" s="808">
        <v>1500</v>
      </c>
      <c r="G580" s="812"/>
      <c r="H580" s="806"/>
      <c r="I580" s="807" t="s">
        <v>3239</v>
      </c>
      <c r="J580" s="811">
        <v>4</v>
      </c>
      <c r="K580" s="808">
        <v>1500</v>
      </c>
      <c r="M580" s="812"/>
      <c r="N580" s="806"/>
      <c r="O580" s="807" t="s">
        <v>3239</v>
      </c>
      <c r="P580" s="811">
        <v>4</v>
      </c>
      <c r="Q580" s="808">
        <v>1500</v>
      </c>
      <c r="S580" s="812"/>
      <c r="T580" s="802"/>
      <c r="U580" s="807" t="s">
        <v>3239</v>
      </c>
      <c r="V580" s="811">
        <v>4</v>
      </c>
      <c r="W580" s="808">
        <v>1500</v>
      </c>
      <c r="Y580" s="812"/>
      <c r="Z580" s="802"/>
      <c r="AA580" s="807" t="s">
        <v>3239</v>
      </c>
      <c r="AB580" s="816">
        <v>4</v>
      </c>
      <c r="AC580" s="807">
        <v>1500</v>
      </c>
    </row>
    <row r="581" spans="1:29" ht="12.75">
      <c r="A581" s="748"/>
      <c r="G581" s="748"/>
      <c r="M581" s="748"/>
      <c r="S581" s="748"/>
      <c r="Y581" s="748"/>
      <c r="Z581" s="846"/>
      <c r="AA581" s="846"/>
      <c r="AB581" s="846"/>
      <c r="AC581" s="846"/>
    </row>
    <row r="582" spans="1:29" ht="15" thickBot="1">
      <c r="A582" s="793"/>
      <c r="G582" s="793"/>
      <c r="M582" s="793"/>
      <c r="S582" s="793"/>
      <c r="Y582" s="793"/>
      <c r="Z582" s="846"/>
      <c r="AA582" s="846"/>
      <c r="AB582" s="846"/>
      <c r="AC582" s="846"/>
    </row>
    <row r="583" spans="1:29" ht="15.75" customHeight="1" thickBot="1">
      <c r="A583" s="813" t="s">
        <v>3061</v>
      </c>
      <c r="B583" s="814" t="s">
        <v>3843</v>
      </c>
      <c r="C583" s="815" t="s">
        <v>3062</v>
      </c>
      <c r="D583" s="814" t="s">
        <v>3063</v>
      </c>
      <c r="E583" s="814" t="s">
        <v>3064</v>
      </c>
      <c r="G583" s="813" t="s">
        <v>3061</v>
      </c>
      <c r="H583" s="814" t="s">
        <v>3843</v>
      </c>
      <c r="I583" s="815" t="s">
        <v>3062</v>
      </c>
      <c r="J583" s="814" t="s">
        <v>3063</v>
      </c>
      <c r="K583" s="814" t="s">
        <v>3064</v>
      </c>
      <c r="M583" s="813" t="s">
        <v>3061</v>
      </c>
      <c r="N583" s="814" t="s">
        <v>3843</v>
      </c>
      <c r="O583" s="815" t="s">
        <v>3062</v>
      </c>
      <c r="P583" s="814" t="s">
        <v>3063</v>
      </c>
      <c r="Q583" s="814" t="s">
        <v>3064</v>
      </c>
      <c r="S583" s="813" t="s">
        <v>3061</v>
      </c>
      <c r="T583" s="1118" t="s">
        <v>3843</v>
      </c>
      <c r="U583" s="815" t="s">
        <v>3062</v>
      </c>
      <c r="V583" s="814" t="s">
        <v>3063</v>
      </c>
      <c r="W583" s="814" t="s">
        <v>3064</v>
      </c>
      <c r="Y583" s="813" t="s">
        <v>3061</v>
      </c>
      <c r="Z583" s="1118" t="s">
        <v>3843</v>
      </c>
      <c r="AA583" s="814" t="s">
        <v>3062</v>
      </c>
      <c r="AB583" s="814" t="s">
        <v>3063</v>
      </c>
      <c r="AC583" s="814" t="s">
        <v>3064</v>
      </c>
    </row>
    <row r="584" spans="1:29" ht="15.75" thickBot="1">
      <c r="A584" s="1593" t="s">
        <v>3240</v>
      </c>
      <c r="B584" s="1594"/>
      <c r="C584" s="1594"/>
      <c r="D584" s="1594"/>
      <c r="E584" s="1594"/>
      <c r="G584" s="1593" t="s">
        <v>3240</v>
      </c>
      <c r="H584" s="1594"/>
      <c r="I584" s="1594"/>
      <c r="J584" s="1594"/>
      <c r="K584" s="1594"/>
      <c r="M584" s="1593" t="s">
        <v>3240</v>
      </c>
      <c r="N584" s="1594"/>
      <c r="O584" s="1594"/>
      <c r="P584" s="1594"/>
      <c r="Q584" s="1594"/>
      <c r="S584" s="1593" t="s">
        <v>3240</v>
      </c>
      <c r="T584" s="1594"/>
      <c r="U584" s="1594"/>
      <c r="V584" s="1594"/>
      <c r="W584" s="1594"/>
      <c r="Y584" s="1577" t="s">
        <v>3240</v>
      </c>
      <c r="Z584" s="1578"/>
      <c r="AA584" s="1578"/>
      <c r="AB584" s="1578"/>
      <c r="AC584" s="1578"/>
    </row>
    <row r="585" spans="1:29" ht="28.5">
      <c r="A585" s="801" t="s">
        <v>3241</v>
      </c>
      <c r="B585" s="802" t="s">
        <v>3242</v>
      </c>
      <c r="C585" s="802" t="s">
        <v>3243</v>
      </c>
      <c r="D585" s="802"/>
      <c r="E585" s="803">
        <v>225</v>
      </c>
      <c r="G585" s="801" t="s">
        <v>3241</v>
      </c>
      <c r="H585" s="802" t="s">
        <v>3242</v>
      </c>
      <c r="I585" s="802" t="s">
        <v>3243</v>
      </c>
      <c r="J585" s="802"/>
      <c r="K585" s="803">
        <v>225</v>
      </c>
      <c r="M585" s="801" t="s">
        <v>3241</v>
      </c>
      <c r="N585" s="802" t="s">
        <v>3242</v>
      </c>
      <c r="O585" s="802" t="s">
        <v>3243</v>
      </c>
      <c r="P585" s="802"/>
      <c r="Q585" s="803">
        <v>225</v>
      </c>
      <c r="S585" s="801" t="s">
        <v>3241</v>
      </c>
      <c r="T585" s="802" t="s">
        <v>3242</v>
      </c>
      <c r="U585" s="802" t="s">
        <v>3243</v>
      </c>
      <c r="V585" s="802"/>
      <c r="W585" s="803">
        <v>225</v>
      </c>
      <c r="Y585" s="801" t="s">
        <v>3241</v>
      </c>
      <c r="Z585" s="802" t="s">
        <v>3242</v>
      </c>
      <c r="AA585" s="802" t="s">
        <v>3243</v>
      </c>
      <c r="AB585" s="802"/>
      <c r="AC585" s="802">
        <v>225</v>
      </c>
    </row>
    <row r="586" spans="1:29" ht="15">
      <c r="A586" s="801" t="s">
        <v>3244</v>
      </c>
      <c r="B586" s="802"/>
      <c r="C586" s="804"/>
      <c r="D586" s="805">
        <v>1</v>
      </c>
      <c r="E586" s="804"/>
      <c r="G586" s="801" t="s">
        <v>3244</v>
      </c>
      <c r="H586" s="802"/>
      <c r="I586" s="804"/>
      <c r="J586" s="805">
        <v>1</v>
      </c>
      <c r="K586" s="804"/>
      <c r="M586" s="801" t="s">
        <v>3244</v>
      </c>
      <c r="N586" s="802"/>
      <c r="O586" s="804"/>
      <c r="P586" s="805">
        <v>1</v>
      </c>
      <c r="Q586" s="804"/>
      <c r="S586" s="801" t="s">
        <v>3244</v>
      </c>
      <c r="T586" s="802"/>
      <c r="U586" s="804"/>
      <c r="V586" s="805">
        <v>1</v>
      </c>
      <c r="W586" s="804"/>
      <c r="Y586" s="801" t="s">
        <v>3244</v>
      </c>
      <c r="Z586" s="802"/>
      <c r="AA586" s="804"/>
      <c r="AB586" s="817">
        <v>1</v>
      </c>
      <c r="AC586" s="804"/>
    </row>
    <row r="587" spans="1:29" ht="14.25">
      <c r="A587" s="801" t="s">
        <v>3245</v>
      </c>
      <c r="B587" s="802" t="s">
        <v>3246</v>
      </c>
      <c r="C587" s="804"/>
      <c r="D587" s="804"/>
      <c r="E587" s="804"/>
      <c r="G587" s="801" t="s">
        <v>3245</v>
      </c>
      <c r="H587" s="802" t="s">
        <v>3246</v>
      </c>
      <c r="I587" s="804"/>
      <c r="J587" s="804"/>
      <c r="K587" s="804"/>
      <c r="M587" s="801" t="s">
        <v>3245</v>
      </c>
      <c r="N587" s="802" t="s">
        <v>3246</v>
      </c>
      <c r="O587" s="804"/>
      <c r="P587" s="804"/>
      <c r="Q587" s="804"/>
      <c r="S587" s="801" t="s">
        <v>3245</v>
      </c>
      <c r="T587" s="802" t="s">
        <v>3246</v>
      </c>
      <c r="U587" s="804"/>
      <c r="V587" s="804"/>
      <c r="W587" s="804"/>
      <c r="Y587" s="801" t="s">
        <v>3245</v>
      </c>
      <c r="Z587" s="802" t="s">
        <v>3246</v>
      </c>
      <c r="AA587" s="804"/>
      <c r="AB587" s="804"/>
      <c r="AC587" s="804"/>
    </row>
    <row r="588" spans="1:29" ht="14.25">
      <c r="A588" s="801" t="s">
        <v>3247</v>
      </c>
      <c r="B588" s="802" t="s">
        <v>3248</v>
      </c>
      <c r="C588" s="804"/>
      <c r="D588" s="804"/>
      <c r="E588" s="804"/>
      <c r="G588" s="801" t="s">
        <v>3247</v>
      </c>
      <c r="H588" s="802" t="s">
        <v>3248</v>
      </c>
      <c r="I588" s="804"/>
      <c r="J588" s="804"/>
      <c r="K588" s="804"/>
      <c r="M588" s="801" t="s">
        <v>3247</v>
      </c>
      <c r="N588" s="802" t="s">
        <v>3248</v>
      </c>
      <c r="O588" s="804"/>
      <c r="P588" s="804"/>
      <c r="Q588" s="804"/>
      <c r="S588" s="801" t="s">
        <v>3247</v>
      </c>
      <c r="T588" s="802" t="s">
        <v>3248</v>
      </c>
      <c r="U588" s="804"/>
      <c r="V588" s="804"/>
      <c r="W588" s="804"/>
      <c r="Y588" s="801" t="s">
        <v>3247</v>
      </c>
      <c r="Z588" s="802" t="s">
        <v>3248</v>
      </c>
      <c r="AA588" s="804"/>
      <c r="AB588" s="804"/>
      <c r="AC588" s="804"/>
    </row>
    <row r="589" spans="1:29" ht="14.25">
      <c r="A589" s="801" t="s">
        <v>3678</v>
      </c>
      <c r="B589" s="802" t="s">
        <v>3679</v>
      </c>
      <c r="C589" s="804"/>
      <c r="D589" s="804"/>
      <c r="E589" s="804"/>
      <c r="G589" s="801" t="s">
        <v>3678</v>
      </c>
      <c r="H589" s="802" t="s">
        <v>3679</v>
      </c>
      <c r="I589" s="804"/>
      <c r="J589" s="804"/>
      <c r="K589" s="804"/>
      <c r="M589" s="801" t="s">
        <v>3678</v>
      </c>
      <c r="N589" s="802" t="s">
        <v>3679</v>
      </c>
      <c r="O589" s="804"/>
      <c r="P589" s="804"/>
      <c r="Q589" s="804"/>
      <c r="S589" s="801" t="s">
        <v>3678</v>
      </c>
      <c r="T589" s="802" t="s">
        <v>3679</v>
      </c>
      <c r="U589" s="804"/>
      <c r="V589" s="804"/>
      <c r="W589" s="804"/>
      <c r="Y589" s="801" t="s">
        <v>3678</v>
      </c>
      <c r="Z589" s="802" t="s">
        <v>3679</v>
      </c>
      <c r="AA589" s="804"/>
      <c r="AB589" s="804"/>
      <c r="AC589" s="804"/>
    </row>
    <row r="590" spans="1:29" ht="15" thickBot="1">
      <c r="A590" s="801" t="s">
        <v>3680</v>
      </c>
      <c r="B590" s="802" t="s">
        <v>3681</v>
      </c>
      <c r="C590" s="806"/>
      <c r="D590" s="804"/>
      <c r="E590" s="806"/>
      <c r="G590" s="801" t="s">
        <v>3680</v>
      </c>
      <c r="H590" s="802" t="s">
        <v>3681</v>
      </c>
      <c r="I590" s="806"/>
      <c r="J590" s="804"/>
      <c r="K590" s="806"/>
      <c r="M590" s="801" t="s">
        <v>3680</v>
      </c>
      <c r="N590" s="802" t="s">
        <v>3681</v>
      </c>
      <c r="O590" s="806"/>
      <c r="P590" s="804"/>
      <c r="Q590" s="806"/>
      <c r="S590" s="801" t="s">
        <v>3680</v>
      </c>
      <c r="T590" s="802" t="s">
        <v>3681</v>
      </c>
      <c r="U590" s="806"/>
      <c r="V590" s="804"/>
      <c r="W590" s="806"/>
      <c r="Y590" s="801" t="s">
        <v>3680</v>
      </c>
      <c r="Z590" s="802" t="s">
        <v>3681</v>
      </c>
      <c r="AA590" s="806"/>
      <c r="AB590" s="804"/>
      <c r="AC590" s="806"/>
    </row>
    <row r="591" spans="1:29" ht="15" thickBot="1">
      <c r="A591" s="801" t="s">
        <v>3682</v>
      </c>
      <c r="B591" s="802" t="s">
        <v>3683</v>
      </c>
      <c r="C591" s="807" t="s">
        <v>3684</v>
      </c>
      <c r="D591" s="804"/>
      <c r="E591" s="808">
        <v>225</v>
      </c>
      <c r="G591" s="801" t="s">
        <v>3682</v>
      </c>
      <c r="H591" s="802" t="s">
        <v>3683</v>
      </c>
      <c r="I591" s="807" t="s">
        <v>3684</v>
      </c>
      <c r="J591" s="804"/>
      <c r="K591" s="808">
        <v>225</v>
      </c>
      <c r="M591" s="801" t="s">
        <v>3682</v>
      </c>
      <c r="N591" s="802" t="s">
        <v>3683</v>
      </c>
      <c r="O591" s="807" t="s">
        <v>3684</v>
      </c>
      <c r="P591" s="804"/>
      <c r="Q591" s="808">
        <v>225</v>
      </c>
      <c r="S591" s="801" t="s">
        <v>3682</v>
      </c>
      <c r="T591" s="802" t="s">
        <v>3683</v>
      </c>
      <c r="U591" s="807" t="s">
        <v>3684</v>
      </c>
      <c r="V591" s="804"/>
      <c r="W591" s="808">
        <v>225</v>
      </c>
      <c r="Y591" s="801" t="s">
        <v>3682</v>
      </c>
      <c r="Z591" s="802" t="s">
        <v>3683</v>
      </c>
      <c r="AA591" s="807" t="s">
        <v>3684</v>
      </c>
      <c r="AB591" s="804"/>
      <c r="AC591" s="807">
        <v>225</v>
      </c>
    </row>
    <row r="592" spans="1:29" ht="43.5" thickBot="1">
      <c r="A592" s="801" t="s">
        <v>3685</v>
      </c>
      <c r="B592" s="802" t="s">
        <v>3686</v>
      </c>
      <c r="C592" s="807" t="s">
        <v>3687</v>
      </c>
      <c r="D592" s="806"/>
      <c r="E592" s="808">
        <v>225</v>
      </c>
      <c r="G592" s="801" t="s">
        <v>3685</v>
      </c>
      <c r="H592" s="802" t="s">
        <v>3686</v>
      </c>
      <c r="I592" s="807" t="s">
        <v>3687</v>
      </c>
      <c r="J592" s="806"/>
      <c r="K592" s="808">
        <v>225</v>
      </c>
      <c r="M592" s="801" t="s">
        <v>3685</v>
      </c>
      <c r="N592" s="802" t="s">
        <v>3686</v>
      </c>
      <c r="O592" s="807" t="s">
        <v>3687</v>
      </c>
      <c r="P592" s="806"/>
      <c r="Q592" s="808">
        <v>225</v>
      </c>
      <c r="S592" s="801" t="s">
        <v>3685</v>
      </c>
      <c r="T592" s="802" t="s">
        <v>3686</v>
      </c>
      <c r="U592" s="807" t="s">
        <v>3687</v>
      </c>
      <c r="V592" s="806"/>
      <c r="W592" s="808">
        <v>225</v>
      </c>
      <c r="Y592" s="801" t="s">
        <v>3685</v>
      </c>
      <c r="Z592" s="802" t="s">
        <v>3686</v>
      </c>
      <c r="AA592" s="807" t="s">
        <v>3687</v>
      </c>
      <c r="AB592" s="806"/>
      <c r="AC592" s="807">
        <v>225</v>
      </c>
    </row>
    <row r="593" spans="1:29" ht="57.75" thickBot="1">
      <c r="A593" s="801" t="s">
        <v>3688</v>
      </c>
      <c r="B593" s="802" t="s">
        <v>3689</v>
      </c>
      <c r="C593" s="807" t="s">
        <v>3690</v>
      </c>
      <c r="D593" s="811">
        <v>3</v>
      </c>
      <c r="E593" s="808">
        <v>1100</v>
      </c>
      <c r="G593" s="801" t="s">
        <v>3688</v>
      </c>
      <c r="H593" s="802" t="s">
        <v>3689</v>
      </c>
      <c r="I593" s="807" t="s">
        <v>3690</v>
      </c>
      <c r="J593" s="811">
        <v>3</v>
      </c>
      <c r="K593" s="808">
        <v>1100</v>
      </c>
      <c r="M593" s="801" t="s">
        <v>3688</v>
      </c>
      <c r="N593" s="802" t="s">
        <v>3689</v>
      </c>
      <c r="O593" s="807" t="s">
        <v>3690</v>
      </c>
      <c r="P593" s="811">
        <v>3</v>
      </c>
      <c r="Q593" s="808">
        <v>1100</v>
      </c>
      <c r="S593" s="801" t="s">
        <v>3688</v>
      </c>
      <c r="T593" s="802" t="s">
        <v>3689</v>
      </c>
      <c r="U593" s="807" t="s">
        <v>3690</v>
      </c>
      <c r="V593" s="811">
        <v>3</v>
      </c>
      <c r="W593" s="808">
        <v>1100</v>
      </c>
      <c r="Y593" s="801" t="s">
        <v>3688</v>
      </c>
      <c r="Z593" s="802" t="s">
        <v>3689</v>
      </c>
      <c r="AA593" s="807" t="s">
        <v>3690</v>
      </c>
      <c r="AB593" s="816">
        <v>3</v>
      </c>
      <c r="AC593" s="807">
        <v>1100</v>
      </c>
    </row>
    <row r="594" spans="1:29" ht="29.25" thickBot="1">
      <c r="A594" s="801" t="s">
        <v>3691</v>
      </c>
      <c r="B594" s="802" t="s">
        <v>3692</v>
      </c>
      <c r="C594" s="807" t="s">
        <v>3693</v>
      </c>
      <c r="D594" s="816">
        <v>4</v>
      </c>
      <c r="E594" s="808">
        <v>1500</v>
      </c>
      <c r="G594" s="801" t="s">
        <v>3691</v>
      </c>
      <c r="H594" s="802" t="s">
        <v>3692</v>
      </c>
      <c r="I594" s="807" t="s">
        <v>3693</v>
      </c>
      <c r="J594" s="816">
        <v>4</v>
      </c>
      <c r="K594" s="808">
        <v>1500</v>
      </c>
      <c r="M594" s="801" t="s">
        <v>3691</v>
      </c>
      <c r="N594" s="802" t="s">
        <v>3692</v>
      </c>
      <c r="O594" s="807" t="s">
        <v>3693</v>
      </c>
      <c r="P594" s="816">
        <v>4</v>
      </c>
      <c r="Q594" s="808">
        <v>1500</v>
      </c>
      <c r="S594" s="801" t="s">
        <v>3691</v>
      </c>
      <c r="T594" s="802" t="s">
        <v>3692</v>
      </c>
      <c r="U594" s="807" t="s">
        <v>3693</v>
      </c>
      <c r="V594" s="816">
        <v>4</v>
      </c>
      <c r="W594" s="808">
        <v>1500</v>
      </c>
      <c r="Y594" s="801" t="s">
        <v>3691</v>
      </c>
      <c r="Z594" s="802" t="s">
        <v>3692</v>
      </c>
      <c r="AA594" s="807" t="s">
        <v>3693</v>
      </c>
      <c r="AB594" s="816">
        <v>4</v>
      </c>
      <c r="AC594" s="807">
        <v>1500</v>
      </c>
    </row>
    <row r="595" spans="1:29" ht="43.5" thickBot="1">
      <c r="A595" s="801" t="s">
        <v>3694</v>
      </c>
      <c r="B595" s="802" t="s">
        <v>3695</v>
      </c>
      <c r="C595" s="807" t="s">
        <v>3696</v>
      </c>
      <c r="D595" s="802"/>
      <c r="E595" s="808">
        <v>2200</v>
      </c>
      <c r="G595" s="801" t="s">
        <v>3694</v>
      </c>
      <c r="H595" s="802" t="s">
        <v>3695</v>
      </c>
      <c r="I595" s="807" t="s">
        <v>3696</v>
      </c>
      <c r="J595" s="802"/>
      <c r="K595" s="808">
        <v>2200</v>
      </c>
      <c r="M595" s="801" t="s">
        <v>3694</v>
      </c>
      <c r="N595" s="802" t="s">
        <v>3695</v>
      </c>
      <c r="O595" s="807" t="s">
        <v>3696</v>
      </c>
      <c r="P595" s="802"/>
      <c r="Q595" s="808">
        <v>2200</v>
      </c>
      <c r="S595" s="801" t="s">
        <v>3694</v>
      </c>
      <c r="T595" s="802" t="s">
        <v>3695</v>
      </c>
      <c r="U595" s="807" t="s">
        <v>3696</v>
      </c>
      <c r="V595" s="802"/>
      <c r="W595" s="808">
        <v>2200</v>
      </c>
      <c r="Y595" s="801" t="s">
        <v>3694</v>
      </c>
      <c r="Z595" s="802" t="s">
        <v>3695</v>
      </c>
      <c r="AA595" s="807" t="s">
        <v>3696</v>
      </c>
      <c r="AB595" s="802"/>
      <c r="AC595" s="807">
        <v>2200</v>
      </c>
    </row>
    <row r="596" spans="1:29" ht="15">
      <c r="A596" s="810"/>
      <c r="B596" s="804"/>
      <c r="C596" s="802"/>
      <c r="D596" s="805">
        <v>5</v>
      </c>
      <c r="E596" s="802"/>
      <c r="G596" s="810"/>
      <c r="H596" s="804"/>
      <c r="I596" s="802"/>
      <c r="J596" s="805">
        <v>5</v>
      </c>
      <c r="K596" s="802"/>
      <c r="M596" s="810"/>
      <c r="N596" s="804"/>
      <c r="O596" s="802"/>
      <c r="P596" s="805">
        <v>5</v>
      </c>
      <c r="Q596" s="802"/>
      <c r="S596" s="810"/>
      <c r="T596" s="802"/>
      <c r="U596" s="802"/>
      <c r="V596" s="805">
        <v>5</v>
      </c>
      <c r="W596" s="802"/>
      <c r="Y596" s="810"/>
      <c r="Z596" s="802"/>
      <c r="AA596" s="802"/>
      <c r="AB596" s="817">
        <v>5</v>
      </c>
      <c r="AC596" s="802"/>
    </row>
    <row r="597" spans="1:29" ht="15" thickBot="1">
      <c r="A597" s="810"/>
      <c r="B597" s="804"/>
      <c r="C597" s="807" t="s">
        <v>3697</v>
      </c>
      <c r="D597" s="806"/>
      <c r="E597" s="808">
        <v>2200</v>
      </c>
      <c r="G597" s="810"/>
      <c r="H597" s="804"/>
      <c r="I597" s="807" t="s">
        <v>3697</v>
      </c>
      <c r="J597" s="806"/>
      <c r="K597" s="808">
        <v>2200</v>
      </c>
      <c r="M597" s="810"/>
      <c r="N597" s="804"/>
      <c r="O597" s="807" t="s">
        <v>3697</v>
      </c>
      <c r="P597" s="806"/>
      <c r="Q597" s="808">
        <v>2200</v>
      </c>
      <c r="S597" s="810"/>
      <c r="T597" s="802"/>
      <c r="U597" s="807" t="s">
        <v>3697</v>
      </c>
      <c r="V597" s="806"/>
      <c r="W597" s="808">
        <v>2200</v>
      </c>
      <c r="Y597" s="810"/>
      <c r="Z597" s="802"/>
      <c r="AA597" s="807" t="s">
        <v>3697</v>
      </c>
      <c r="AB597" s="806"/>
      <c r="AC597" s="807">
        <v>2200</v>
      </c>
    </row>
    <row r="598" spans="1:29" ht="29.25" thickBot="1">
      <c r="A598" s="810"/>
      <c r="B598" s="804"/>
      <c r="C598" s="807" t="s">
        <v>3698</v>
      </c>
      <c r="D598" s="811">
        <v>4</v>
      </c>
      <c r="E598" s="808">
        <v>1500</v>
      </c>
      <c r="G598" s="810"/>
      <c r="H598" s="804"/>
      <c r="I598" s="807" t="s">
        <v>3698</v>
      </c>
      <c r="J598" s="811">
        <v>4</v>
      </c>
      <c r="K598" s="808">
        <v>1500</v>
      </c>
      <c r="M598" s="810"/>
      <c r="N598" s="804"/>
      <c r="O598" s="807" t="s">
        <v>3698</v>
      </c>
      <c r="P598" s="811">
        <v>4</v>
      </c>
      <c r="Q598" s="808">
        <v>1500</v>
      </c>
      <c r="S598" s="810"/>
      <c r="T598" s="802"/>
      <c r="U598" s="807" t="s">
        <v>3698</v>
      </c>
      <c r="V598" s="811">
        <v>4</v>
      </c>
      <c r="W598" s="808">
        <v>1500</v>
      </c>
      <c r="Y598" s="810"/>
      <c r="Z598" s="802"/>
      <c r="AA598" s="807" t="s">
        <v>3698</v>
      </c>
      <c r="AB598" s="816">
        <v>4</v>
      </c>
      <c r="AC598" s="807">
        <v>1500</v>
      </c>
    </row>
    <row r="599" spans="1:29" ht="43.5" thickBot="1">
      <c r="A599" s="810"/>
      <c r="B599" s="804"/>
      <c r="C599" s="807" t="s">
        <v>3699</v>
      </c>
      <c r="D599" s="802"/>
      <c r="E599" s="808">
        <v>2700</v>
      </c>
      <c r="G599" s="810"/>
      <c r="H599" s="804"/>
      <c r="I599" s="807" t="s">
        <v>3699</v>
      </c>
      <c r="J599" s="802"/>
      <c r="K599" s="808">
        <v>2700</v>
      </c>
      <c r="M599" s="810"/>
      <c r="N599" s="804"/>
      <c r="O599" s="807" t="s">
        <v>3699</v>
      </c>
      <c r="P599" s="802"/>
      <c r="Q599" s="808">
        <v>2700</v>
      </c>
      <c r="S599" s="810"/>
      <c r="T599" s="802"/>
      <c r="U599" s="807" t="s">
        <v>3699</v>
      </c>
      <c r="V599" s="802"/>
      <c r="W599" s="808">
        <v>2700</v>
      </c>
      <c r="Y599" s="810"/>
      <c r="Z599" s="802"/>
      <c r="AA599" s="807" t="s">
        <v>3699</v>
      </c>
      <c r="AB599" s="802"/>
      <c r="AC599" s="807">
        <v>2700</v>
      </c>
    </row>
    <row r="600" spans="1:29" ht="14.25">
      <c r="A600" s="810"/>
      <c r="B600" s="804"/>
      <c r="C600" s="1567" t="s">
        <v>3700</v>
      </c>
      <c r="D600" s="802"/>
      <c r="E600" s="802"/>
      <c r="G600" s="810"/>
      <c r="H600" s="804"/>
      <c r="I600" s="1567" t="s">
        <v>3700</v>
      </c>
      <c r="J600" s="802"/>
      <c r="K600" s="802"/>
      <c r="M600" s="810"/>
      <c r="N600" s="804"/>
      <c r="O600" s="1567" t="s">
        <v>3700</v>
      </c>
      <c r="P600" s="802"/>
      <c r="Q600" s="802"/>
      <c r="S600" s="810"/>
      <c r="T600" s="802"/>
      <c r="U600" s="1567" t="s">
        <v>3700</v>
      </c>
      <c r="V600" s="802"/>
      <c r="W600" s="802"/>
      <c r="Y600" s="810"/>
      <c r="Z600" s="802"/>
      <c r="AA600" s="1567" t="s">
        <v>3700</v>
      </c>
      <c r="AB600" s="802"/>
      <c r="AC600" s="802"/>
    </row>
    <row r="601" spans="1:29" ht="15.75" thickBot="1">
      <c r="A601" s="810"/>
      <c r="B601" s="804"/>
      <c r="C601" s="1568"/>
      <c r="D601" s="805">
        <v>6</v>
      </c>
      <c r="E601" s="808">
        <v>2700</v>
      </c>
      <c r="G601" s="810"/>
      <c r="H601" s="804"/>
      <c r="I601" s="1568"/>
      <c r="J601" s="805">
        <v>6</v>
      </c>
      <c r="K601" s="808">
        <v>2700</v>
      </c>
      <c r="M601" s="810"/>
      <c r="N601" s="804"/>
      <c r="O601" s="1568"/>
      <c r="P601" s="805">
        <v>6</v>
      </c>
      <c r="Q601" s="808">
        <v>2700</v>
      </c>
      <c r="S601" s="810"/>
      <c r="T601" s="802"/>
      <c r="U601" s="1568"/>
      <c r="V601" s="805">
        <v>6</v>
      </c>
      <c r="W601" s="808">
        <v>2700</v>
      </c>
      <c r="Y601" s="810"/>
      <c r="Z601" s="802"/>
      <c r="AA601" s="1568"/>
      <c r="AB601" s="817">
        <v>6</v>
      </c>
      <c r="AC601" s="807">
        <v>2700</v>
      </c>
    </row>
    <row r="602" spans="1:29" ht="43.5" thickBot="1">
      <c r="A602" s="812"/>
      <c r="B602" s="806"/>
      <c r="C602" s="807" t="s">
        <v>3701</v>
      </c>
      <c r="D602" s="806"/>
      <c r="E602" s="808">
        <v>2700</v>
      </c>
      <c r="G602" s="812"/>
      <c r="H602" s="806"/>
      <c r="I602" s="807" t="s">
        <v>3701</v>
      </c>
      <c r="J602" s="806"/>
      <c r="K602" s="808">
        <v>2700</v>
      </c>
      <c r="M602" s="812"/>
      <c r="N602" s="806"/>
      <c r="O602" s="807" t="s">
        <v>3701</v>
      </c>
      <c r="P602" s="806"/>
      <c r="Q602" s="808">
        <v>2700</v>
      </c>
      <c r="S602" s="812"/>
      <c r="T602" s="802"/>
      <c r="U602" s="807" t="s">
        <v>3701</v>
      </c>
      <c r="V602" s="806"/>
      <c r="W602" s="808">
        <v>2700</v>
      </c>
      <c r="Y602" s="812"/>
      <c r="Z602" s="802"/>
      <c r="AA602" s="807" t="s">
        <v>3701</v>
      </c>
      <c r="AB602" s="806"/>
      <c r="AC602" s="807">
        <v>2700</v>
      </c>
    </row>
    <row r="603" spans="1:29" ht="15.75" thickBot="1">
      <c r="A603" s="1593" t="s">
        <v>3702</v>
      </c>
      <c r="B603" s="1594"/>
      <c r="C603" s="1594"/>
      <c r="D603" s="1594"/>
      <c r="E603" s="1594"/>
      <c r="G603" s="1593" t="s">
        <v>3702</v>
      </c>
      <c r="H603" s="1594"/>
      <c r="I603" s="1594"/>
      <c r="J603" s="1594"/>
      <c r="K603" s="1594"/>
      <c r="M603" s="1593" t="s">
        <v>3702</v>
      </c>
      <c r="N603" s="1594"/>
      <c r="O603" s="1594"/>
      <c r="P603" s="1594"/>
      <c r="Q603" s="1594"/>
      <c r="S603" s="1593" t="s">
        <v>3702</v>
      </c>
      <c r="T603" s="1594"/>
      <c r="U603" s="1594"/>
      <c r="V603" s="1594"/>
      <c r="W603" s="1594"/>
      <c r="Y603" s="1577" t="s">
        <v>3702</v>
      </c>
      <c r="Z603" s="1578"/>
      <c r="AA603" s="1578"/>
      <c r="AB603" s="1578"/>
      <c r="AC603" s="1578"/>
    </row>
    <row r="604" spans="1:29" ht="28.5">
      <c r="A604" s="801" t="s">
        <v>3703</v>
      </c>
      <c r="B604" s="802" t="s">
        <v>3704</v>
      </c>
      <c r="C604" s="802" t="s">
        <v>3705</v>
      </c>
      <c r="D604" s="805">
        <v>1</v>
      </c>
      <c r="E604" s="803">
        <v>225</v>
      </c>
      <c r="G604" s="801" t="s">
        <v>3703</v>
      </c>
      <c r="H604" s="802" t="s">
        <v>3704</v>
      </c>
      <c r="I604" s="802" t="s">
        <v>3705</v>
      </c>
      <c r="J604" s="805">
        <v>1</v>
      </c>
      <c r="K604" s="803">
        <v>225</v>
      </c>
      <c r="M604" s="801" t="s">
        <v>3703</v>
      </c>
      <c r="N604" s="802" t="s">
        <v>3704</v>
      </c>
      <c r="O604" s="802" t="s">
        <v>3705</v>
      </c>
      <c r="P604" s="805">
        <v>1</v>
      </c>
      <c r="Q604" s="803">
        <v>225</v>
      </c>
      <c r="S604" s="801" t="s">
        <v>3703</v>
      </c>
      <c r="T604" s="802" t="s">
        <v>3704</v>
      </c>
      <c r="U604" s="802" t="s">
        <v>3705</v>
      </c>
      <c r="V604" s="805">
        <v>1</v>
      </c>
      <c r="W604" s="803">
        <v>225</v>
      </c>
      <c r="Y604" s="801" t="s">
        <v>3703</v>
      </c>
      <c r="Z604" s="802" t="s">
        <v>3704</v>
      </c>
      <c r="AA604" s="802" t="s">
        <v>3705</v>
      </c>
      <c r="AB604" s="817">
        <v>1</v>
      </c>
      <c r="AC604" s="802">
        <v>225</v>
      </c>
    </row>
    <row r="605" spans="1:29" ht="14.25">
      <c r="A605" s="801" t="s">
        <v>3706</v>
      </c>
      <c r="B605" s="802" t="s">
        <v>3707</v>
      </c>
      <c r="C605" s="804"/>
      <c r="D605" s="804"/>
      <c r="E605" s="804"/>
      <c r="G605" s="801" t="s">
        <v>3706</v>
      </c>
      <c r="H605" s="802" t="s">
        <v>3707</v>
      </c>
      <c r="I605" s="804"/>
      <c r="J605" s="804"/>
      <c r="K605" s="804"/>
      <c r="M605" s="801" t="s">
        <v>3706</v>
      </c>
      <c r="N605" s="802" t="s">
        <v>3707</v>
      </c>
      <c r="O605" s="804"/>
      <c r="P605" s="804"/>
      <c r="Q605" s="804"/>
      <c r="S605" s="801" t="s">
        <v>3706</v>
      </c>
      <c r="T605" s="802" t="s">
        <v>3707</v>
      </c>
      <c r="U605" s="804"/>
      <c r="V605" s="804"/>
      <c r="W605" s="804"/>
      <c r="Y605" s="801" t="s">
        <v>3706</v>
      </c>
      <c r="Z605" s="802" t="s">
        <v>3707</v>
      </c>
      <c r="AA605" s="804"/>
      <c r="AB605" s="804"/>
      <c r="AC605" s="804"/>
    </row>
    <row r="606" spans="1:29" ht="14.25">
      <c r="A606" s="801" t="s">
        <v>3708</v>
      </c>
      <c r="B606" s="802" t="s">
        <v>1111</v>
      </c>
      <c r="C606" s="804"/>
      <c r="D606" s="804"/>
      <c r="E606" s="804"/>
      <c r="G606" s="801" t="s">
        <v>3708</v>
      </c>
      <c r="H606" s="802" t="s">
        <v>1111</v>
      </c>
      <c r="I606" s="804"/>
      <c r="J606" s="804"/>
      <c r="K606" s="804"/>
      <c r="M606" s="801" t="s">
        <v>3708</v>
      </c>
      <c r="N606" s="802" t="s">
        <v>1111</v>
      </c>
      <c r="O606" s="804"/>
      <c r="P606" s="804"/>
      <c r="Q606" s="804"/>
      <c r="S606" s="801" t="s">
        <v>3708</v>
      </c>
      <c r="T606" s="802" t="s">
        <v>1111</v>
      </c>
      <c r="U606" s="804"/>
      <c r="V606" s="804"/>
      <c r="W606" s="804"/>
      <c r="Y606" s="801" t="s">
        <v>3708</v>
      </c>
      <c r="Z606" s="802" t="s">
        <v>1111</v>
      </c>
      <c r="AA606" s="804"/>
      <c r="AB606" s="804"/>
      <c r="AC606" s="804"/>
    </row>
    <row r="607" spans="1:29" ht="15" thickBot="1">
      <c r="A607" s="801" t="s">
        <v>1112</v>
      </c>
      <c r="B607" s="802" t="s">
        <v>1113</v>
      </c>
      <c r="C607" s="806"/>
      <c r="D607" s="806"/>
      <c r="E607" s="806"/>
      <c r="G607" s="801" t="s">
        <v>1112</v>
      </c>
      <c r="H607" s="802" t="s">
        <v>1113</v>
      </c>
      <c r="I607" s="806"/>
      <c r="J607" s="806"/>
      <c r="K607" s="806"/>
      <c r="M607" s="801" t="s">
        <v>1112</v>
      </c>
      <c r="N607" s="802" t="s">
        <v>1113</v>
      </c>
      <c r="O607" s="806"/>
      <c r="P607" s="806"/>
      <c r="Q607" s="806"/>
      <c r="S607" s="801" t="s">
        <v>1112</v>
      </c>
      <c r="T607" s="802" t="s">
        <v>1113</v>
      </c>
      <c r="U607" s="806"/>
      <c r="V607" s="806"/>
      <c r="W607" s="806"/>
      <c r="Y607" s="801" t="s">
        <v>1112</v>
      </c>
      <c r="Z607" s="802" t="s">
        <v>1113</v>
      </c>
      <c r="AA607" s="806"/>
      <c r="AB607" s="806"/>
      <c r="AC607" s="806"/>
    </row>
    <row r="608" spans="1:29" ht="57.75" thickBot="1">
      <c r="A608" s="801" t="s">
        <v>1114</v>
      </c>
      <c r="B608" s="802" t="s">
        <v>1115</v>
      </c>
      <c r="C608" s="807" t="s">
        <v>1116</v>
      </c>
      <c r="D608" s="802"/>
      <c r="E608" s="808">
        <v>550</v>
      </c>
      <c r="G608" s="801" t="s">
        <v>1114</v>
      </c>
      <c r="H608" s="802" t="s">
        <v>1115</v>
      </c>
      <c r="I608" s="807" t="s">
        <v>1116</v>
      </c>
      <c r="J608" s="802"/>
      <c r="K608" s="808">
        <v>550</v>
      </c>
      <c r="M608" s="801" t="s">
        <v>1114</v>
      </c>
      <c r="N608" s="802" t="s">
        <v>1115</v>
      </c>
      <c r="O608" s="807" t="s">
        <v>1116</v>
      </c>
      <c r="P608" s="802"/>
      <c r="Q608" s="808">
        <v>550</v>
      </c>
      <c r="S608" s="801" t="s">
        <v>1114</v>
      </c>
      <c r="T608" s="802" t="s">
        <v>1115</v>
      </c>
      <c r="U608" s="807" t="s">
        <v>1116</v>
      </c>
      <c r="V608" s="802"/>
      <c r="W608" s="808">
        <v>550</v>
      </c>
      <c r="Y608" s="801" t="s">
        <v>1114</v>
      </c>
      <c r="Z608" s="802" t="s">
        <v>1115</v>
      </c>
      <c r="AA608" s="807" t="s">
        <v>1116</v>
      </c>
      <c r="AB608" s="802"/>
      <c r="AC608" s="807">
        <v>550</v>
      </c>
    </row>
    <row r="609" spans="1:29" ht="15">
      <c r="A609" s="801"/>
      <c r="B609" s="802"/>
      <c r="C609" s="802"/>
      <c r="D609" s="805">
        <v>2</v>
      </c>
      <c r="E609" s="802"/>
      <c r="G609" s="801"/>
      <c r="H609" s="802"/>
      <c r="I609" s="802"/>
      <c r="J609" s="805">
        <v>2</v>
      </c>
      <c r="K609" s="802"/>
      <c r="M609" s="801"/>
      <c r="N609" s="802"/>
      <c r="O609" s="802"/>
      <c r="P609" s="805">
        <v>2</v>
      </c>
      <c r="Q609" s="802"/>
      <c r="S609" s="801"/>
      <c r="T609" s="802"/>
      <c r="U609" s="802"/>
      <c r="V609" s="805">
        <v>2</v>
      </c>
      <c r="W609" s="802"/>
      <c r="Y609" s="801"/>
      <c r="Z609" s="802"/>
      <c r="AA609" s="802"/>
      <c r="AB609" s="817">
        <v>2</v>
      </c>
      <c r="AC609" s="802"/>
    </row>
    <row r="610" spans="1:29" ht="29.25" thickBot="1">
      <c r="A610" s="801" t="s">
        <v>1117</v>
      </c>
      <c r="B610" s="802" t="s">
        <v>3707</v>
      </c>
      <c r="C610" s="807" t="s">
        <v>1118</v>
      </c>
      <c r="D610" s="806"/>
      <c r="E610" s="808">
        <v>550</v>
      </c>
      <c r="G610" s="801" t="s">
        <v>1117</v>
      </c>
      <c r="H610" s="802" t="s">
        <v>3707</v>
      </c>
      <c r="I610" s="807" t="s">
        <v>1118</v>
      </c>
      <c r="J610" s="806"/>
      <c r="K610" s="808">
        <v>550</v>
      </c>
      <c r="M610" s="801" t="s">
        <v>1117</v>
      </c>
      <c r="N610" s="802" t="s">
        <v>3707</v>
      </c>
      <c r="O610" s="807" t="s">
        <v>1118</v>
      </c>
      <c r="P610" s="806"/>
      <c r="Q610" s="808">
        <v>550</v>
      </c>
      <c r="S610" s="801" t="s">
        <v>1117</v>
      </c>
      <c r="T610" s="802" t="s">
        <v>3707</v>
      </c>
      <c r="U610" s="807" t="s">
        <v>1118</v>
      </c>
      <c r="V610" s="806"/>
      <c r="W610" s="808">
        <v>550</v>
      </c>
      <c r="Y610" s="801" t="s">
        <v>1117</v>
      </c>
      <c r="Z610" s="802" t="s">
        <v>3707</v>
      </c>
      <c r="AA610" s="807" t="s">
        <v>1118</v>
      </c>
      <c r="AB610" s="806"/>
      <c r="AC610" s="807">
        <v>550</v>
      </c>
    </row>
    <row r="611" spans="1:29" ht="29.25" thickBot="1">
      <c r="A611" s="801" t="s">
        <v>1119</v>
      </c>
      <c r="B611" s="802" t="s">
        <v>1120</v>
      </c>
      <c r="C611" s="807" t="s">
        <v>1121</v>
      </c>
      <c r="D611" s="802"/>
      <c r="E611" s="808">
        <v>1100</v>
      </c>
      <c r="G611" s="801" t="s">
        <v>1119</v>
      </c>
      <c r="H611" s="802" t="s">
        <v>1120</v>
      </c>
      <c r="I611" s="807" t="s">
        <v>1121</v>
      </c>
      <c r="J611" s="802"/>
      <c r="K611" s="808">
        <v>1100</v>
      </c>
      <c r="M611" s="801" t="s">
        <v>1119</v>
      </c>
      <c r="N611" s="802" t="s">
        <v>1120</v>
      </c>
      <c r="O611" s="807" t="s">
        <v>1121</v>
      </c>
      <c r="P611" s="802"/>
      <c r="Q611" s="808">
        <v>1100</v>
      </c>
      <c r="S611" s="801" t="s">
        <v>1119</v>
      </c>
      <c r="T611" s="802" t="s">
        <v>1120</v>
      </c>
      <c r="U611" s="807" t="s">
        <v>1121</v>
      </c>
      <c r="V611" s="802"/>
      <c r="W611" s="808">
        <v>1100</v>
      </c>
      <c r="Y611" s="801" t="s">
        <v>1119</v>
      </c>
      <c r="Z611" s="802" t="s">
        <v>1120</v>
      </c>
      <c r="AA611" s="807" t="s">
        <v>1121</v>
      </c>
      <c r="AB611" s="802"/>
      <c r="AC611" s="807">
        <v>1100</v>
      </c>
    </row>
    <row r="612" spans="1:29" ht="15">
      <c r="A612" s="810"/>
      <c r="B612" s="804"/>
      <c r="C612" s="802"/>
      <c r="D612" s="805">
        <v>3</v>
      </c>
      <c r="E612" s="802"/>
      <c r="G612" s="810"/>
      <c r="H612" s="804"/>
      <c r="I612" s="802"/>
      <c r="J612" s="805">
        <v>3</v>
      </c>
      <c r="K612" s="802"/>
      <c r="M612" s="810"/>
      <c r="N612" s="804"/>
      <c r="O612" s="802"/>
      <c r="P612" s="805">
        <v>3</v>
      </c>
      <c r="Q612" s="802"/>
      <c r="S612" s="810"/>
      <c r="T612" s="802"/>
      <c r="U612" s="802"/>
      <c r="V612" s="805">
        <v>3</v>
      </c>
      <c r="W612" s="802"/>
      <c r="Y612" s="810"/>
      <c r="Z612" s="802"/>
      <c r="AA612" s="802"/>
      <c r="AB612" s="817">
        <v>3</v>
      </c>
      <c r="AC612" s="802"/>
    </row>
    <row r="613" spans="1:29" ht="29.25" thickBot="1">
      <c r="A613" s="810"/>
      <c r="B613" s="804"/>
      <c r="C613" s="807" t="s">
        <v>1122</v>
      </c>
      <c r="D613" s="806"/>
      <c r="E613" s="808">
        <v>1100</v>
      </c>
      <c r="G613" s="810"/>
      <c r="H613" s="804"/>
      <c r="I613" s="807" t="s">
        <v>1122</v>
      </c>
      <c r="J613" s="806"/>
      <c r="K613" s="808">
        <v>1100</v>
      </c>
      <c r="M613" s="810"/>
      <c r="N613" s="804"/>
      <c r="O613" s="807" t="s">
        <v>1122</v>
      </c>
      <c r="P613" s="806"/>
      <c r="Q613" s="808">
        <v>1100</v>
      </c>
      <c r="S613" s="810"/>
      <c r="T613" s="802"/>
      <c r="U613" s="807" t="s">
        <v>1122</v>
      </c>
      <c r="V613" s="806"/>
      <c r="W613" s="808">
        <v>1100</v>
      </c>
      <c r="Y613" s="810"/>
      <c r="Z613" s="802"/>
      <c r="AA613" s="807" t="s">
        <v>1122</v>
      </c>
      <c r="AB613" s="806"/>
      <c r="AC613" s="807">
        <v>1100</v>
      </c>
    </row>
    <row r="614" spans="1:29" ht="29.25" thickBot="1">
      <c r="A614" s="810"/>
      <c r="B614" s="804"/>
      <c r="C614" s="807" t="s">
        <v>1123</v>
      </c>
      <c r="D614" s="802"/>
      <c r="E614" s="808">
        <v>1500</v>
      </c>
      <c r="G614" s="810"/>
      <c r="H614" s="804"/>
      <c r="I614" s="807" t="s">
        <v>1123</v>
      </c>
      <c r="J614" s="802"/>
      <c r="K614" s="808">
        <v>1500</v>
      </c>
      <c r="M614" s="810"/>
      <c r="N614" s="804"/>
      <c r="O614" s="807" t="s">
        <v>1123</v>
      </c>
      <c r="P614" s="802"/>
      <c r="Q614" s="808">
        <v>1500</v>
      </c>
      <c r="S614" s="810"/>
      <c r="T614" s="802"/>
      <c r="U614" s="807" t="s">
        <v>1123</v>
      </c>
      <c r="V614" s="802"/>
      <c r="W614" s="808">
        <v>1500</v>
      </c>
      <c r="Y614" s="810"/>
      <c r="Z614" s="802"/>
      <c r="AA614" s="807" t="s">
        <v>1123</v>
      </c>
      <c r="AB614" s="802"/>
      <c r="AC614" s="807">
        <v>1500</v>
      </c>
    </row>
    <row r="615" spans="1:29" ht="15">
      <c r="A615" s="810"/>
      <c r="B615" s="804"/>
      <c r="C615" s="1567" t="s">
        <v>1124</v>
      </c>
      <c r="D615" s="805">
        <v>4</v>
      </c>
      <c r="E615" s="802"/>
      <c r="G615" s="810"/>
      <c r="H615" s="804"/>
      <c r="I615" s="1567" t="s">
        <v>1124</v>
      </c>
      <c r="J615" s="805">
        <v>4</v>
      </c>
      <c r="K615" s="802"/>
      <c r="M615" s="810"/>
      <c r="N615" s="804"/>
      <c r="O615" s="1567" t="s">
        <v>1124</v>
      </c>
      <c r="P615" s="805">
        <v>4</v>
      </c>
      <c r="Q615" s="802"/>
      <c r="S615" s="810"/>
      <c r="T615" s="802"/>
      <c r="U615" s="1567" t="s">
        <v>1124</v>
      </c>
      <c r="V615" s="805">
        <v>4</v>
      </c>
      <c r="W615" s="802"/>
      <c r="Y615" s="810"/>
      <c r="Z615" s="802"/>
      <c r="AA615" s="1567" t="s">
        <v>1124</v>
      </c>
      <c r="AB615" s="817">
        <v>4</v>
      </c>
      <c r="AC615" s="802"/>
    </row>
    <row r="616" spans="1:29" ht="15" thickBot="1">
      <c r="A616" s="812"/>
      <c r="B616" s="806"/>
      <c r="C616" s="1568"/>
      <c r="D616" s="806"/>
      <c r="E616" s="808">
        <v>1500</v>
      </c>
      <c r="G616" s="812"/>
      <c r="H616" s="806"/>
      <c r="I616" s="1568"/>
      <c r="J616" s="806"/>
      <c r="K616" s="808">
        <v>1500</v>
      </c>
      <c r="M616" s="812"/>
      <c r="N616" s="806"/>
      <c r="O616" s="1568"/>
      <c r="P616" s="806"/>
      <c r="Q616" s="808">
        <v>1500</v>
      </c>
      <c r="S616" s="812"/>
      <c r="T616" s="802"/>
      <c r="U616" s="1568"/>
      <c r="V616" s="806"/>
      <c r="W616" s="808">
        <v>1500</v>
      </c>
      <c r="Y616" s="812"/>
      <c r="Z616" s="802"/>
      <c r="AA616" s="1568"/>
      <c r="AB616" s="806"/>
      <c r="AC616" s="807">
        <v>1500</v>
      </c>
    </row>
    <row r="617" spans="1:29" ht="15.75" thickBot="1">
      <c r="A617" s="1593" t="s">
        <v>1125</v>
      </c>
      <c r="B617" s="1594"/>
      <c r="C617" s="1594"/>
      <c r="D617" s="1594"/>
      <c r="E617" s="1594"/>
      <c r="G617" s="1593" t="s">
        <v>1125</v>
      </c>
      <c r="H617" s="1594"/>
      <c r="I617" s="1594"/>
      <c r="J617" s="1594"/>
      <c r="K617" s="1594"/>
      <c r="M617" s="1593" t="s">
        <v>1125</v>
      </c>
      <c r="N617" s="1594"/>
      <c r="O617" s="1594"/>
      <c r="P617" s="1594"/>
      <c r="Q617" s="1594"/>
      <c r="S617" s="1593" t="s">
        <v>1125</v>
      </c>
      <c r="T617" s="1594"/>
      <c r="U617" s="1594"/>
      <c r="V617" s="1594"/>
      <c r="W617" s="1594"/>
      <c r="Y617" s="1577" t="s">
        <v>1125</v>
      </c>
      <c r="Z617" s="1578"/>
      <c r="AA617" s="1578"/>
      <c r="AB617" s="1578"/>
      <c r="AC617" s="1578"/>
    </row>
    <row r="618" spans="1:29" ht="42.75">
      <c r="A618" s="801" t="s">
        <v>1126</v>
      </c>
      <c r="B618" s="802" t="s">
        <v>1127</v>
      </c>
      <c r="C618" s="802" t="s">
        <v>2403</v>
      </c>
      <c r="D618" s="805">
        <v>1</v>
      </c>
      <c r="E618" s="803">
        <v>225</v>
      </c>
      <c r="G618" s="801" t="s">
        <v>1126</v>
      </c>
      <c r="H618" s="802" t="s">
        <v>1127</v>
      </c>
      <c r="I618" s="802" t="s">
        <v>2403</v>
      </c>
      <c r="J618" s="805">
        <v>1</v>
      </c>
      <c r="K618" s="803">
        <v>225</v>
      </c>
      <c r="M618" s="801" t="s">
        <v>1126</v>
      </c>
      <c r="N618" s="802" t="s">
        <v>1127</v>
      </c>
      <c r="O618" s="802" t="s">
        <v>2403</v>
      </c>
      <c r="P618" s="805">
        <v>1</v>
      </c>
      <c r="Q618" s="803">
        <v>225</v>
      </c>
      <c r="S618" s="801" t="s">
        <v>1126</v>
      </c>
      <c r="T618" s="802" t="s">
        <v>1127</v>
      </c>
      <c r="U618" s="802" t="s">
        <v>2403</v>
      </c>
      <c r="V618" s="805">
        <v>1</v>
      </c>
      <c r="W618" s="803">
        <v>225</v>
      </c>
      <c r="Y618" s="801" t="s">
        <v>1126</v>
      </c>
      <c r="Z618" s="802" t="s">
        <v>1127</v>
      </c>
      <c r="AA618" s="802" t="s">
        <v>2403</v>
      </c>
      <c r="AB618" s="817">
        <v>1</v>
      </c>
      <c r="AC618" s="802">
        <v>225</v>
      </c>
    </row>
    <row r="619" spans="1:29" ht="14.25">
      <c r="A619" s="801" t="s">
        <v>2404</v>
      </c>
      <c r="B619" s="802" t="s">
        <v>1127</v>
      </c>
      <c r="C619" s="804"/>
      <c r="D619" s="804"/>
      <c r="E619" s="804"/>
      <c r="G619" s="801" t="s">
        <v>2404</v>
      </c>
      <c r="H619" s="802" t="s">
        <v>1127</v>
      </c>
      <c r="I619" s="804"/>
      <c r="J619" s="804"/>
      <c r="K619" s="804"/>
      <c r="M619" s="801" t="s">
        <v>2404</v>
      </c>
      <c r="N619" s="802" t="s">
        <v>1127</v>
      </c>
      <c r="O619" s="804"/>
      <c r="P619" s="804"/>
      <c r="Q619" s="804"/>
      <c r="S619" s="801" t="s">
        <v>2404</v>
      </c>
      <c r="T619" s="802" t="s">
        <v>1127</v>
      </c>
      <c r="U619" s="804"/>
      <c r="V619" s="804"/>
      <c r="W619" s="804"/>
      <c r="Y619" s="801" t="s">
        <v>2404</v>
      </c>
      <c r="Z619" s="802" t="s">
        <v>1127</v>
      </c>
      <c r="AA619" s="804"/>
      <c r="AB619" s="804"/>
      <c r="AC619" s="804"/>
    </row>
    <row r="620" spans="1:29" ht="14.25">
      <c r="A620" s="801" t="s">
        <v>2405</v>
      </c>
      <c r="B620" s="802"/>
      <c r="C620" s="804"/>
      <c r="D620" s="804"/>
      <c r="E620" s="804"/>
      <c r="G620" s="801" t="s">
        <v>2405</v>
      </c>
      <c r="H620" s="802"/>
      <c r="I620" s="804"/>
      <c r="J620" s="804"/>
      <c r="K620" s="804"/>
      <c r="M620" s="801" t="s">
        <v>2405</v>
      </c>
      <c r="N620" s="802"/>
      <c r="O620" s="804"/>
      <c r="P620" s="804"/>
      <c r="Q620" s="804"/>
      <c r="S620" s="801" t="s">
        <v>2405</v>
      </c>
      <c r="T620" s="802"/>
      <c r="U620" s="804"/>
      <c r="V620" s="804"/>
      <c r="W620" s="804"/>
      <c r="Y620" s="801" t="s">
        <v>2405</v>
      </c>
      <c r="Z620" s="802"/>
      <c r="AA620" s="804"/>
      <c r="AB620" s="804"/>
      <c r="AC620" s="804"/>
    </row>
    <row r="621" spans="1:29" ht="14.25">
      <c r="A621" s="801" t="s">
        <v>2406</v>
      </c>
      <c r="B621" s="802" t="s">
        <v>2406</v>
      </c>
      <c r="C621" s="804"/>
      <c r="D621" s="804"/>
      <c r="E621" s="804"/>
      <c r="G621" s="801" t="s">
        <v>2406</v>
      </c>
      <c r="H621" s="802" t="s">
        <v>2406</v>
      </c>
      <c r="I621" s="804"/>
      <c r="J621" s="804"/>
      <c r="K621" s="804"/>
      <c r="M621" s="801" t="s">
        <v>2406</v>
      </c>
      <c r="N621" s="802" t="s">
        <v>2406</v>
      </c>
      <c r="O621" s="804"/>
      <c r="P621" s="804"/>
      <c r="Q621" s="804"/>
      <c r="S621" s="801" t="s">
        <v>2406</v>
      </c>
      <c r="T621" s="802" t="s">
        <v>2406</v>
      </c>
      <c r="U621" s="804"/>
      <c r="V621" s="804"/>
      <c r="W621" s="804"/>
      <c r="Y621" s="801" t="s">
        <v>2406</v>
      </c>
      <c r="Z621" s="802" t="s">
        <v>2406</v>
      </c>
      <c r="AA621" s="804"/>
      <c r="AB621" s="804"/>
      <c r="AC621" s="804"/>
    </row>
    <row r="622" spans="1:29" ht="57.75" thickBot="1">
      <c r="A622" s="801" t="s">
        <v>2407</v>
      </c>
      <c r="B622" s="802" t="s">
        <v>2407</v>
      </c>
      <c r="C622" s="807" t="s">
        <v>2408</v>
      </c>
      <c r="D622" s="811">
        <v>2</v>
      </c>
      <c r="E622" s="808">
        <v>550</v>
      </c>
      <c r="G622" s="801" t="s">
        <v>2407</v>
      </c>
      <c r="H622" s="802" t="s">
        <v>2407</v>
      </c>
      <c r="I622" s="807" t="s">
        <v>2408</v>
      </c>
      <c r="J622" s="811">
        <v>2</v>
      </c>
      <c r="K622" s="808">
        <v>550</v>
      </c>
      <c r="M622" s="801" t="s">
        <v>2407</v>
      </c>
      <c r="N622" s="802" t="s">
        <v>2407</v>
      </c>
      <c r="O622" s="807" t="s">
        <v>2408</v>
      </c>
      <c r="P622" s="811">
        <v>2</v>
      </c>
      <c r="Q622" s="808">
        <v>550</v>
      </c>
      <c r="S622" s="801" t="s">
        <v>2407</v>
      </c>
      <c r="T622" s="802" t="s">
        <v>2407</v>
      </c>
      <c r="U622" s="807" t="s">
        <v>2408</v>
      </c>
      <c r="V622" s="811">
        <v>2</v>
      </c>
      <c r="W622" s="808">
        <v>550</v>
      </c>
      <c r="Y622" s="801" t="s">
        <v>2407</v>
      </c>
      <c r="Z622" s="802" t="s">
        <v>2407</v>
      </c>
      <c r="AA622" s="807" t="s">
        <v>2408</v>
      </c>
      <c r="AB622" s="816">
        <v>2</v>
      </c>
      <c r="AC622" s="807">
        <v>550</v>
      </c>
    </row>
    <row r="623" spans="1:29" ht="14.25">
      <c r="A623" s="801"/>
      <c r="B623" s="802"/>
      <c r="C623" s="1567" t="s">
        <v>2409</v>
      </c>
      <c r="D623" s="802"/>
      <c r="E623" s="802"/>
      <c r="G623" s="801"/>
      <c r="H623" s="802"/>
      <c r="I623" s="1567" t="s">
        <v>2409</v>
      </c>
      <c r="J623" s="802"/>
      <c r="K623" s="802"/>
      <c r="M623" s="801"/>
      <c r="N623" s="802"/>
      <c r="O623" s="1567" t="s">
        <v>2409</v>
      </c>
      <c r="P623" s="802"/>
      <c r="Q623" s="802"/>
      <c r="S623" s="801"/>
      <c r="T623" s="802"/>
      <c r="U623" s="1567" t="s">
        <v>2409</v>
      </c>
      <c r="V623" s="802"/>
      <c r="W623" s="802"/>
      <c r="Y623" s="801"/>
      <c r="Z623" s="802"/>
      <c r="AA623" s="1567" t="s">
        <v>2409</v>
      </c>
      <c r="AB623" s="802"/>
      <c r="AC623" s="802"/>
    </row>
    <row r="624" spans="1:29" ht="15.75" thickBot="1">
      <c r="A624" s="801"/>
      <c r="B624" s="802"/>
      <c r="C624" s="1568"/>
      <c r="D624" s="811">
        <v>3</v>
      </c>
      <c r="E624" s="808">
        <v>1100</v>
      </c>
      <c r="G624" s="801"/>
      <c r="H624" s="802"/>
      <c r="I624" s="1568"/>
      <c r="J624" s="811">
        <v>3</v>
      </c>
      <c r="K624" s="808">
        <v>1100</v>
      </c>
      <c r="M624" s="801"/>
      <c r="N624" s="802"/>
      <c r="O624" s="1568"/>
      <c r="P624" s="811">
        <v>3</v>
      </c>
      <c r="Q624" s="808">
        <v>1100</v>
      </c>
      <c r="S624" s="801"/>
      <c r="T624" s="802"/>
      <c r="U624" s="1568"/>
      <c r="V624" s="811">
        <v>3</v>
      </c>
      <c r="W624" s="808">
        <v>1100</v>
      </c>
      <c r="Y624" s="801"/>
      <c r="Z624" s="802"/>
      <c r="AA624" s="1568"/>
      <c r="AB624" s="816">
        <v>3</v>
      </c>
      <c r="AC624" s="807">
        <v>1100</v>
      </c>
    </row>
    <row r="625" spans="1:29" ht="14.25">
      <c r="A625" s="801" t="s">
        <v>2410</v>
      </c>
      <c r="B625" s="802" t="s">
        <v>2411</v>
      </c>
      <c r="C625" s="1567" t="s">
        <v>2412</v>
      </c>
      <c r="D625" s="802"/>
      <c r="E625" s="802"/>
      <c r="G625" s="801" t="s">
        <v>2410</v>
      </c>
      <c r="H625" s="802" t="s">
        <v>2411</v>
      </c>
      <c r="I625" s="1567" t="s">
        <v>2412</v>
      </c>
      <c r="J625" s="802"/>
      <c r="K625" s="802"/>
      <c r="M625" s="801" t="s">
        <v>2410</v>
      </c>
      <c r="N625" s="802" t="s">
        <v>2411</v>
      </c>
      <c r="O625" s="1567" t="s">
        <v>2412</v>
      </c>
      <c r="P625" s="802"/>
      <c r="Q625" s="802"/>
      <c r="S625" s="801" t="s">
        <v>2410</v>
      </c>
      <c r="T625" s="802" t="s">
        <v>2411</v>
      </c>
      <c r="U625" s="1567" t="s">
        <v>2412</v>
      </c>
      <c r="V625" s="802"/>
      <c r="W625" s="802"/>
      <c r="Y625" s="801" t="s">
        <v>2410</v>
      </c>
      <c r="Z625" s="802" t="s">
        <v>2411</v>
      </c>
      <c r="AA625" s="1567" t="s">
        <v>2412</v>
      </c>
      <c r="AB625" s="802"/>
      <c r="AC625" s="802"/>
    </row>
    <row r="626" spans="1:29" ht="15.75" thickBot="1">
      <c r="A626" s="810"/>
      <c r="B626" s="804"/>
      <c r="C626" s="1568"/>
      <c r="D626" s="811">
        <v>3</v>
      </c>
      <c r="E626" s="808">
        <v>1100</v>
      </c>
      <c r="G626" s="810"/>
      <c r="H626" s="804"/>
      <c r="I626" s="1568"/>
      <c r="J626" s="811">
        <v>3</v>
      </c>
      <c r="K626" s="808">
        <v>1100</v>
      </c>
      <c r="M626" s="810"/>
      <c r="N626" s="804"/>
      <c r="O626" s="1568"/>
      <c r="P626" s="811">
        <v>3</v>
      </c>
      <c r="Q626" s="808">
        <v>1100</v>
      </c>
      <c r="S626" s="810"/>
      <c r="T626" s="802"/>
      <c r="U626" s="1568"/>
      <c r="V626" s="811">
        <v>3</v>
      </c>
      <c r="W626" s="808">
        <v>1100</v>
      </c>
      <c r="Y626" s="810"/>
      <c r="Z626" s="802"/>
      <c r="AA626" s="1568"/>
      <c r="AB626" s="816">
        <v>3</v>
      </c>
      <c r="AC626" s="807">
        <v>1100</v>
      </c>
    </row>
    <row r="627" spans="1:29" ht="114">
      <c r="A627" s="810"/>
      <c r="B627" s="804"/>
      <c r="C627" s="802" t="s">
        <v>2413</v>
      </c>
      <c r="D627" s="802"/>
      <c r="E627" s="802"/>
      <c r="G627" s="810"/>
      <c r="H627" s="804"/>
      <c r="I627" s="802" t="s">
        <v>2413</v>
      </c>
      <c r="J627" s="802"/>
      <c r="K627" s="802"/>
      <c r="M627" s="810"/>
      <c r="N627" s="804"/>
      <c r="O627" s="802" t="s">
        <v>2413</v>
      </c>
      <c r="P627" s="802"/>
      <c r="Q627" s="802"/>
      <c r="S627" s="810"/>
      <c r="T627" s="802"/>
      <c r="U627" s="802" t="s">
        <v>2413</v>
      </c>
      <c r="V627" s="802"/>
      <c r="W627" s="802"/>
      <c r="Y627" s="810"/>
      <c r="Z627" s="802"/>
      <c r="AA627" s="802" t="s">
        <v>2413</v>
      </c>
      <c r="AB627" s="802"/>
      <c r="AC627" s="802"/>
    </row>
    <row r="628" spans="1:29" ht="15.75" thickBot="1">
      <c r="A628" s="810"/>
      <c r="B628" s="804"/>
      <c r="C628" s="807" t="s">
        <v>2414</v>
      </c>
      <c r="D628" s="811">
        <v>2</v>
      </c>
      <c r="E628" s="808">
        <v>550</v>
      </c>
      <c r="G628" s="810"/>
      <c r="H628" s="804"/>
      <c r="I628" s="807" t="s">
        <v>2414</v>
      </c>
      <c r="J628" s="811">
        <v>2</v>
      </c>
      <c r="K628" s="808">
        <v>550</v>
      </c>
      <c r="M628" s="810"/>
      <c r="N628" s="804"/>
      <c r="O628" s="807" t="s">
        <v>2414</v>
      </c>
      <c r="P628" s="811">
        <v>2</v>
      </c>
      <c r="Q628" s="808">
        <v>550</v>
      </c>
      <c r="S628" s="810"/>
      <c r="T628" s="802"/>
      <c r="U628" s="807" t="s">
        <v>2414</v>
      </c>
      <c r="V628" s="811">
        <v>2</v>
      </c>
      <c r="W628" s="808">
        <v>550</v>
      </c>
      <c r="Y628" s="810"/>
      <c r="Z628" s="802"/>
      <c r="AA628" s="807" t="s">
        <v>2414</v>
      </c>
      <c r="AB628" s="816">
        <v>2</v>
      </c>
      <c r="AC628" s="807">
        <v>550</v>
      </c>
    </row>
    <row r="629" spans="1:29" ht="14.25">
      <c r="A629" s="810"/>
      <c r="B629" s="804"/>
      <c r="C629" s="1567" t="s">
        <v>2415</v>
      </c>
      <c r="D629" s="802"/>
      <c r="E629" s="802"/>
      <c r="G629" s="810"/>
      <c r="H629" s="804"/>
      <c r="I629" s="1567" t="s">
        <v>2415</v>
      </c>
      <c r="J629" s="802"/>
      <c r="K629" s="802"/>
      <c r="M629" s="810"/>
      <c r="N629" s="804"/>
      <c r="O629" s="1567" t="s">
        <v>2415</v>
      </c>
      <c r="P629" s="802"/>
      <c r="Q629" s="802"/>
      <c r="S629" s="810"/>
      <c r="T629" s="802"/>
      <c r="U629" s="1567" t="s">
        <v>2415</v>
      </c>
      <c r="V629" s="802"/>
      <c r="W629" s="802"/>
      <c r="Y629" s="810"/>
      <c r="Z629" s="802"/>
      <c r="AA629" s="1567" t="s">
        <v>2415</v>
      </c>
      <c r="AB629" s="802"/>
      <c r="AC629" s="802"/>
    </row>
    <row r="630" spans="1:29" ht="15.75" thickBot="1">
      <c r="A630" s="812"/>
      <c r="B630" s="806"/>
      <c r="C630" s="1568"/>
      <c r="D630" s="816">
        <v>4</v>
      </c>
      <c r="E630" s="808">
        <v>1500</v>
      </c>
      <c r="G630" s="812"/>
      <c r="H630" s="806"/>
      <c r="I630" s="1568"/>
      <c r="J630" s="816">
        <v>4</v>
      </c>
      <c r="K630" s="808">
        <v>1500</v>
      </c>
      <c r="M630" s="812"/>
      <c r="N630" s="806"/>
      <c r="O630" s="1568"/>
      <c r="P630" s="816">
        <v>4</v>
      </c>
      <c r="Q630" s="808">
        <v>1500</v>
      </c>
      <c r="S630" s="812"/>
      <c r="T630" s="802"/>
      <c r="U630" s="1568"/>
      <c r="V630" s="816">
        <v>4</v>
      </c>
      <c r="W630" s="808">
        <v>1500</v>
      </c>
      <c r="Y630" s="812"/>
      <c r="Z630" s="802"/>
      <c r="AA630" s="1568"/>
      <c r="AB630" s="816">
        <v>4</v>
      </c>
      <c r="AC630" s="807">
        <v>1500</v>
      </c>
    </row>
    <row r="631" spans="1:29" ht="15.75" thickBot="1">
      <c r="A631" s="1593" t="s">
        <v>2416</v>
      </c>
      <c r="B631" s="1594"/>
      <c r="C631" s="1594"/>
      <c r="D631" s="1594"/>
      <c r="E631" s="1594"/>
      <c r="G631" s="1593" t="s">
        <v>2416</v>
      </c>
      <c r="H631" s="1594"/>
      <c r="I631" s="1594"/>
      <c r="J631" s="1594"/>
      <c r="K631" s="1594"/>
      <c r="M631" s="1593" t="s">
        <v>2416</v>
      </c>
      <c r="N631" s="1594"/>
      <c r="O631" s="1594"/>
      <c r="P631" s="1594"/>
      <c r="Q631" s="1594"/>
      <c r="S631" s="1593" t="s">
        <v>2416</v>
      </c>
      <c r="T631" s="1594"/>
      <c r="U631" s="1594"/>
      <c r="V631" s="1594"/>
      <c r="W631" s="1594"/>
      <c r="Y631" s="1577" t="s">
        <v>2416</v>
      </c>
      <c r="Z631" s="1578"/>
      <c r="AA631" s="1578"/>
      <c r="AB631" s="1578"/>
      <c r="AC631" s="1578"/>
    </row>
    <row r="632" spans="1:29" ht="14.25">
      <c r="A632" s="801"/>
      <c r="B632" s="802"/>
      <c r="C632" s="802"/>
      <c r="D632" s="802"/>
      <c r="E632" s="802"/>
      <c r="G632" s="801"/>
      <c r="H632" s="802"/>
      <c r="I632" s="802"/>
      <c r="J632" s="802"/>
      <c r="K632" s="802"/>
      <c r="M632" s="801"/>
      <c r="N632" s="802"/>
      <c r="O632" s="802"/>
      <c r="P632" s="802"/>
      <c r="Q632" s="802"/>
      <c r="S632" s="801"/>
      <c r="T632" s="802"/>
      <c r="U632" s="802"/>
      <c r="V632" s="802"/>
      <c r="W632" s="802"/>
      <c r="Y632" s="801"/>
      <c r="Z632" s="802"/>
      <c r="AA632" s="802"/>
      <c r="AB632" s="802"/>
      <c r="AC632" s="802"/>
    </row>
    <row r="633" spans="1:29" ht="42.75">
      <c r="A633" s="801" t="s">
        <v>2417</v>
      </c>
      <c r="B633" s="802" t="s">
        <v>2418</v>
      </c>
      <c r="C633" s="802" t="s">
        <v>2419</v>
      </c>
      <c r="D633" s="805">
        <v>1</v>
      </c>
      <c r="E633" s="803">
        <v>225</v>
      </c>
      <c r="G633" s="801" t="s">
        <v>2417</v>
      </c>
      <c r="H633" s="802" t="s">
        <v>2418</v>
      </c>
      <c r="I633" s="802" t="s">
        <v>2419</v>
      </c>
      <c r="J633" s="805">
        <v>1</v>
      </c>
      <c r="K633" s="803">
        <v>225</v>
      </c>
      <c r="M633" s="801" t="s">
        <v>2417</v>
      </c>
      <c r="N633" s="802" t="s">
        <v>2418</v>
      </c>
      <c r="O633" s="802" t="s">
        <v>2419</v>
      </c>
      <c r="P633" s="805">
        <v>1</v>
      </c>
      <c r="Q633" s="803">
        <v>225</v>
      </c>
      <c r="S633" s="801" t="s">
        <v>2417</v>
      </c>
      <c r="T633" s="802" t="s">
        <v>2418</v>
      </c>
      <c r="U633" s="802" t="s">
        <v>2419</v>
      </c>
      <c r="V633" s="805">
        <v>1</v>
      </c>
      <c r="W633" s="803">
        <v>225</v>
      </c>
      <c r="Y633" s="801" t="s">
        <v>2417</v>
      </c>
      <c r="Z633" s="802" t="s">
        <v>2418</v>
      </c>
      <c r="AA633" s="802" t="s">
        <v>2419</v>
      </c>
      <c r="AB633" s="817">
        <v>1</v>
      </c>
      <c r="AC633" s="802">
        <v>225</v>
      </c>
    </row>
    <row r="634" spans="1:29" ht="14.25">
      <c r="A634" s="801" t="s">
        <v>2420</v>
      </c>
      <c r="B634" s="802" t="s">
        <v>2421</v>
      </c>
      <c r="C634" s="804"/>
      <c r="D634" s="804"/>
      <c r="E634" s="804"/>
      <c r="G634" s="801" t="s">
        <v>2420</v>
      </c>
      <c r="H634" s="802" t="s">
        <v>2421</v>
      </c>
      <c r="I634" s="804"/>
      <c r="J634" s="804"/>
      <c r="K634" s="804"/>
      <c r="M634" s="801" t="s">
        <v>2420</v>
      </c>
      <c r="N634" s="802" t="s">
        <v>2421</v>
      </c>
      <c r="O634" s="804"/>
      <c r="P634" s="804"/>
      <c r="Q634" s="804"/>
      <c r="S634" s="801" t="s">
        <v>2420</v>
      </c>
      <c r="T634" s="802" t="s">
        <v>2421</v>
      </c>
      <c r="U634" s="804"/>
      <c r="V634" s="804"/>
      <c r="W634" s="804"/>
      <c r="Y634" s="801" t="s">
        <v>2420</v>
      </c>
      <c r="Z634" s="802" t="s">
        <v>2421</v>
      </c>
      <c r="AA634" s="804"/>
      <c r="AB634" s="804"/>
      <c r="AC634" s="804"/>
    </row>
    <row r="635" spans="1:29" ht="14.25">
      <c r="A635" s="801" t="s">
        <v>2422</v>
      </c>
      <c r="B635" s="802" t="s">
        <v>2423</v>
      </c>
      <c r="C635" s="802"/>
      <c r="D635" s="802"/>
      <c r="E635" s="802"/>
      <c r="G635" s="801" t="s">
        <v>2422</v>
      </c>
      <c r="H635" s="802" t="s">
        <v>2423</v>
      </c>
      <c r="I635" s="802"/>
      <c r="J635" s="802"/>
      <c r="K635" s="802"/>
      <c r="M635" s="801" t="s">
        <v>2422</v>
      </c>
      <c r="N635" s="802" t="s">
        <v>2423</v>
      </c>
      <c r="O635" s="802"/>
      <c r="P635" s="802"/>
      <c r="Q635" s="802"/>
      <c r="S635" s="801" t="s">
        <v>2422</v>
      </c>
      <c r="T635" s="802" t="s">
        <v>2423</v>
      </c>
      <c r="U635" s="802"/>
      <c r="V635" s="802"/>
      <c r="W635" s="802"/>
      <c r="Y635" s="801" t="s">
        <v>2422</v>
      </c>
      <c r="Z635" s="802" t="s">
        <v>2423</v>
      </c>
      <c r="AA635" s="802"/>
      <c r="AB635" s="802"/>
      <c r="AC635" s="802"/>
    </row>
    <row r="636" spans="1:29" ht="15.75" thickBot="1">
      <c r="A636" s="801"/>
      <c r="B636" s="802"/>
      <c r="C636" s="807" t="s">
        <v>2424</v>
      </c>
      <c r="D636" s="811">
        <v>2</v>
      </c>
      <c r="E636" s="808">
        <v>550</v>
      </c>
      <c r="G636" s="801"/>
      <c r="H636" s="802"/>
      <c r="I636" s="807" t="s">
        <v>2424</v>
      </c>
      <c r="J636" s="811">
        <v>2</v>
      </c>
      <c r="K636" s="808">
        <v>550</v>
      </c>
      <c r="M636" s="801"/>
      <c r="N636" s="802"/>
      <c r="O636" s="807" t="s">
        <v>2424</v>
      </c>
      <c r="P636" s="811">
        <v>2</v>
      </c>
      <c r="Q636" s="808">
        <v>550</v>
      </c>
      <c r="S636" s="801"/>
      <c r="T636" s="802"/>
      <c r="U636" s="807" t="s">
        <v>2424</v>
      </c>
      <c r="V636" s="811">
        <v>2</v>
      </c>
      <c r="W636" s="808">
        <v>550</v>
      </c>
      <c r="Y636" s="801"/>
      <c r="Z636" s="802"/>
      <c r="AA636" s="807" t="s">
        <v>2424</v>
      </c>
      <c r="AB636" s="816">
        <v>2</v>
      </c>
      <c r="AC636" s="807">
        <v>550</v>
      </c>
    </row>
    <row r="637" spans="1:29" ht="14.25">
      <c r="A637" s="801" t="s">
        <v>2425</v>
      </c>
      <c r="B637" s="802" t="s">
        <v>2426</v>
      </c>
      <c r="C637" s="802"/>
      <c r="D637" s="802"/>
      <c r="E637" s="802"/>
      <c r="G637" s="801" t="s">
        <v>2425</v>
      </c>
      <c r="H637" s="802" t="s">
        <v>2426</v>
      </c>
      <c r="I637" s="802"/>
      <c r="J637" s="802"/>
      <c r="K637" s="802"/>
      <c r="M637" s="801" t="s">
        <v>2425</v>
      </c>
      <c r="N637" s="802" t="s">
        <v>2426</v>
      </c>
      <c r="O637" s="802"/>
      <c r="P637" s="802"/>
      <c r="Q637" s="802"/>
      <c r="S637" s="801" t="s">
        <v>2425</v>
      </c>
      <c r="T637" s="802" t="s">
        <v>2426</v>
      </c>
      <c r="U637" s="802"/>
      <c r="V637" s="802"/>
      <c r="W637" s="802"/>
      <c r="Y637" s="801" t="s">
        <v>2425</v>
      </c>
      <c r="Z637" s="802" t="s">
        <v>2426</v>
      </c>
      <c r="AA637" s="802"/>
      <c r="AB637" s="802"/>
      <c r="AC637" s="802"/>
    </row>
    <row r="638" spans="1:29" ht="43.5" thickBot="1">
      <c r="A638" s="810"/>
      <c r="B638" s="804"/>
      <c r="C638" s="807" t="s">
        <v>2427</v>
      </c>
      <c r="D638" s="811">
        <v>1</v>
      </c>
      <c r="E638" s="808">
        <v>225</v>
      </c>
      <c r="G638" s="810"/>
      <c r="H638" s="804"/>
      <c r="I638" s="807" t="s">
        <v>2427</v>
      </c>
      <c r="J638" s="811">
        <v>1</v>
      </c>
      <c r="K638" s="808">
        <v>225</v>
      </c>
      <c r="M638" s="810"/>
      <c r="N638" s="804"/>
      <c r="O638" s="807" t="s">
        <v>2427</v>
      </c>
      <c r="P638" s="811">
        <v>1</v>
      </c>
      <c r="Q638" s="808">
        <v>225</v>
      </c>
      <c r="S638" s="810"/>
      <c r="T638" s="802"/>
      <c r="U638" s="807" t="s">
        <v>2427</v>
      </c>
      <c r="V638" s="811">
        <v>1</v>
      </c>
      <c r="W638" s="808">
        <v>225</v>
      </c>
      <c r="Y638" s="810"/>
      <c r="Z638" s="802"/>
      <c r="AA638" s="807" t="s">
        <v>2427</v>
      </c>
      <c r="AB638" s="816">
        <v>1</v>
      </c>
      <c r="AC638" s="807">
        <v>225</v>
      </c>
    </row>
    <row r="639" spans="1:29" ht="43.5" thickBot="1">
      <c r="A639" s="812"/>
      <c r="B639" s="806"/>
      <c r="C639" s="807" t="s">
        <v>2428</v>
      </c>
      <c r="D639" s="811">
        <v>3</v>
      </c>
      <c r="E639" s="808">
        <v>1100</v>
      </c>
      <c r="G639" s="812"/>
      <c r="H639" s="806"/>
      <c r="I639" s="807" t="s">
        <v>2428</v>
      </c>
      <c r="J639" s="811">
        <v>3</v>
      </c>
      <c r="K639" s="808">
        <v>1100</v>
      </c>
      <c r="M639" s="812"/>
      <c r="N639" s="806"/>
      <c r="O639" s="807" t="s">
        <v>2428</v>
      </c>
      <c r="P639" s="811">
        <v>3</v>
      </c>
      <c r="Q639" s="808">
        <v>1100</v>
      </c>
      <c r="S639" s="812"/>
      <c r="T639" s="802"/>
      <c r="U639" s="807" t="s">
        <v>2428</v>
      </c>
      <c r="V639" s="811">
        <v>3</v>
      </c>
      <c r="W639" s="808">
        <v>1100</v>
      </c>
      <c r="Y639" s="812"/>
      <c r="Z639" s="802"/>
      <c r="AA639" s="807" t="s">
        <v>2428</v>
      </c>
      <c r="AB639" s="816">
        <v>3</v>
      </c>
      <c r="AC639" s="807">
        <v>1100</v>
      </c>
    </row>
    <row r="640" spans="1:29" ht="12.75">
      <c r="A640" s="748"/>
      <c r="G640" s="748"/>
      <c r="M640" s="748"/>
      <c r="S640" s="748"/>
      <c r="Y640" s="748"/>
      <c r="Z640" s="846"/>
      <c r="AA640" s="846"/>
      <c r="AB640" s="846"/>
      <c r="AC640" s="846"/>
    </row>
    <row r="641" spans="1:29" ht="15" thickBot="1">
      <c r="A641" s="793"/>
      <c r="G641" s="793"/>
      <c r="M641" s="793"/>
      <c r="S641" s="793"/>
      <c r="Y641" s="793"/>
      <c r="Z641" s="846"/>
      <c r="AA641" s="846"/>
      <c r="AB641" s="846"/>
      <c r="AC641" s="846"/>
    </row>
    <row r="642" spans="1:29" ht="18.75" customHeight="1" thickBot="1">
      <c r="A642" s="813" t="s">
        <v>3061</v>
      </c>
      <c r="B642" s="814" t="s">
        <v>3843</v>
      </c>
      <c r="C642" s="815" t="s">
        <v>3062</v>
      </c>
      <c r="D642" s="814" t="s">
        <v>3063</v>
      </c>
      <c r="E642" s="814" t="s">
        <v>3064</v>
      </c>
      <c r="G642" s="813" t="s">
        <v>3061</v>
      </c>
      <c r="H642" s="814" t="s">
        <v>3843</v>
      </c>
      <c r="I642" s="815" t="s">
        <v>3062</v>
      </c>
      <c r="J642" s="814" t="s">
        <v>3063</v>
      </c>
      <c r="K642" s="814" t="s">
        <v>3064</v>
      </c>
      <c r="M642" s="813" t="s">
        <v>3061</v>
      </c>
      <c r="N642" s="814" t="s">
        <v>3843</v>
      </c>
      <c r="O642" s="815" t="s">
        <v>3062</v>
      </c>
      <c r="P642" s="814" t="s">
        <v>3063</v>
      </c>
      <c r="Q642" s="814" t="s">
        <v>3064</v>
      </c>
      <c r="S642" s="813" t="s">
        <v>3061</v>
      </c>
      <c r="T642" s="1118" t="s">
        <v>3843</v>
      </c>
      <c r="U642" s="815" t="s">
        <v>3062</v>
      </c>
      <c r="V642" s="814" t="s">
        <v>3063</v>
      </c>
      <c r="W642" s="814" t="s">
        <v>3064</v>
      </c>
      <c r="Y642" s="813" t="s">
        <v>3061</v>
      </c>
      <c r="Z642" s="1118" t="s">
        <v>3843</v>
      </c>
      <c r="AA642" s="814" t="s">
        <v>3062</v>
      </c>
      <c r="AB642" s="814" t="s">
        <v>3063</v>
      </c>
      <c r="AC642" s="814" t="s">
        <v>3064</v>
      </c>
    </row>
    <row r="643" spans="1:29" ht="14.25">
      <c r="A643" s="801"/>
      <c r="B643" s="802"/>
      <c r="C643" s="802"/>
      <c r="D643" s="802"/>
      <c r="E643" s="802"/>
      <c r="G643" s="801"/>
      <c r="H643" s="802"/>
      <c r="I643" s="802"/>
      <c r="J643" s="802"/>
      <c r="K643" s="802"/>
      <c r="M643" s="801"/>
      <c r="N643" s="802"/>
      <c r="O643" s="802"/>
      <c r="P643" s="802"/>
      <c r="Q643" s="802"/>
      <c r="S643" s="801"/>
      <c r="T643" s="802"/>
      <c r="U643" s="802"/>
      <c r="V643" s="802"/>
      <c r="W643" s="802"/>
      <c r="Y643" s="801"/>
      <c r="Z643" s="802"/>
      <c r="AA643" s="802"/>
      <c r="AB643" s="802"/>
      <c r="AC643" s="802"/>
    </row>
    <row r="644" spans="1:29" ht="57">
      <c r="A644" s="801" t="s">
        <v>2429</v>
      </c>
      <c r="B644" s="802" t="s">
        <v>2430</v>
      </c>
      <c r="C644" s="802" t="s">
        <v>2431</v>
      </c>
      <c r="D644" s="802"/>
      <c r="E644" s="803">
        <v>1500</v>
      </c>
      <c r="G644" s="801" t="s">
        <v>2429</v>
      </c>
      <c r="H644" s="802" t="s">
        <v>2430</v>
      </c>
      <c r="I644" s="802" t="s">
        <v>2431</v>
      </c>
      <c r="J644" s="802"/>
      <c r="K644" s="803">
        <v>1500</v>
      </c>
      <c r="M644" s="801" t="s">
        <v>2429</v>
      </c>
      <c r="N644" s="802" t="s">
        <v>2430</v>
      </c>
      <c r="O644" s="802" t="s">
        <v>2431</v>
      </c>
      <c r="P644" s="802"/>
      <c r="Q644" s="803">
        <v>1500</v>
      </c>
      <c r="S644" s="801" t="s">
        <v>2429</v>
      </c>
      <c r="T644" s="802" t="s">
        <v>2430</v>
      </c>
      <c r="U644" s="802" t="s">
        <v>2431</v>
      </c>
      <c r="V644" s="802"/>
      <c r="W644" s="803">
        <v>1500</v>
      </c>
      <c r="Y644" s="801" t="s">
        <v>2429</v>
      </c>
      <c r="Z644" s="802" t="s">
        <v>2430</v>
      </c>
      <c r="AA644" s="802" t="s">
        <v>2431</v>
      </c>
      <c r="AB644" s="802"/>
      <c r="AC644" s="802">
        <v>1500</v>
      </c>
    </row>
    <row r="645" spans="1:29" ht="14.25">
      <c r="A645" s="801" t="s">
        <v>2432</v>
      </c>
      <c r="B645" s="802" t="s">
        <v>2430</v>
      </c>
      <c r="C645" s="804"/>
      <c r="D645" s="804"/>
      <c r="E645" s="804"/>
      <c r="G645" s="801" t="s">
        <v>2432</v>
      </c>
      <c r="H645" s="802" t="s">
        <v>2430</v>
      </c>
      <c r="I645" s="804"/>
      <c r="J645" s="804"/>
      <c r="K645" s="804"/>
      <c r="M645" s="801" t="s">
        <v>2432</v>
      </c>
      <c r="N645" s="802" t="s">
        <v>2430</v>
      </c>
      <c r="O645" s="804"/>
      <c r="P645" s="804"/>
      <c r="Q645" s="804"/>
      <c r="S645" s="801" t="s">
        <v>2432</v>
      </c>
      <c r="T645" s="802" t="s">
        <v>2430</v>
      </c>
      <c r="U645" s="804"/>
      <c r="V645" s="804"/>
      <c r="W645" s="804"/>
      <c r="Y645" s="801" t="s">
        <v>2432</v>
      </c>
      <c r="Z645" s="802" t="s">
        <v>2430</v>
      </c>
      <c r="AA645" s="804"/>
      <c r="AB645" s="804"/>
      <c r="AC645" s="804"/>
    </row>
    <row r="646" spans="1:29" ht="14.25">
      <c r="A646" s="801" t="s">
        <v>2433</v>
      </c>
      <c r="B646" s="802" t="s">
        <v>2426</v>
      </c>
      <c r="C646" s="804"/>
      <c r="D646" s="804"/>
      <c r="E646" s="804"/>
      <c r="G646" s="801" t="s">
        <v>2433</v>
      </c>
      <c r="H646" s="802" t="s">
        <v>2426</v>
      </c>
      <c r="I646" s="804"/>
      <c r="J646" s="804"/>
      <c r="K646" s="804"/>
      <c r="M646" s="801" t="s">
        <v>2433</v>
      </c>
      <c r="N646" s="802" t="s">
        <v>2426</v>
      </c>
      <c r="O646" s="804"/>
      <c r="P646" s="804"/>
      <c r="Q646" s="804"/>
      <c r="S646" s="801" t="s">
        <v>2433</v>
      </c>
      <c r="T646" s="802" t="s">
        <v>2426</v>
      </c>
      <c r="U646" s="804"/>
      <c r="V646" s="804"/>
      <c r="W646" s="804"/>
      <c r="Y646" s="801" t="s">
        <v>2433</v>
      </c>
      <c r="Z646" s="802" t="s">
        <v>2426</v>
      </c>
      <c r="AA646" s="804"/>
      <c r="AB646" s="804"/>
      <c r="AC646" s="804"/>
    </row>
    <row r="647" spans="1:29" ht="15" thickBot="1">
      <c r="A647" s="801" t="s">
        <v>2434</v>
      </c>
      <c r="B647" s="802" t="s">
        <v>2426</v>
      </c>
      <c r="C647" s="806"/>
      <c r="D647" s="804"/>
      <c r="E647" s="806"/>
      <c r="G647" s="801" t="s">
        <v>2434</v>
      </c>
      <c r="H647" s="802" t="s">
        <v>2426</v>
      </c>
      <c r="I647" s="806"/>
      <c r="J647" s="804"/>
      <c r="K647" s="806"/>
      <c r="M647" s="801" t="s">
        <v>2434</v>
      </c>
      <c r="N647" s="802" t="s">
        <v>2426</v>
      </c>
      <c r="O647" s="806"/>
      <c r="P647" s="804"/>
      <c r="Q647" s="806"/>
      <c r="S647" s="801" t="s">
        <v>2434</v>
      </c>
      <c r="T647" s="802" t="s">
        <v>2426</v>
      </c>
      <c r="U647" s="806"/>
      <c r="V647" s="804"/>
      <c r="W647" s="806"/>
      <c r="Y647" s="801" t="s">
        <v>2434</v>
      </c>
      <c r="Z647" s="802" t="s">
        <v>2426</v>
      </c>
      <c r="AA647" s="806"/>
      <c r="AB647" s="804"/>
      <c r="AC647" s="806"/>
    </row>
    <row r="648" spans="1:29" ht="14.25">
      <c r="A648" s="801"/>
      <c r="B648" s="802"/>
      <c r="C648" s="802"/>
      <c r="D648" s="804"/>
      <c r="E648" s="802"/>
      <c r="G648" s="801"/>
      <c r="H648" s="802"/>
      <c r="I648" s="802"/>
      <c r="J648" s="804"/>
      <c r="K648" s="802"/>
      <c r="M648" s="801"/>
      <c r="N648" s="802"/>
      <c r="O648" s="802"/>
      <c r="P648" s="804"/>
      <c r="Q648" s="802"/>
      <c r="S648" s="801"/>
      <c r="T648" s="802"/>
      <c r="U648" s="802"/>
      <c r="V648" s="804"/>
      <c r="W648" s="802"/>
      <c r="Y648" s="801"/>
      <c r="Z648" s="802"/>
      <c r="AA648" s="802"/>
      <c r="AB648" s="804"/>
      <c r="AC648" s="802"/>
    </row>
    <row r="649" spans="1:29" ht="43.5" thickBot="1">
      <c r="A649" s="801"/>
      <c r="B649" s="802"/>
      <c r="C649" s="807" t="s">
        <v>2435</v>
      </c>
      <c r="D649" s="806"/>
      <c r="E649" s="808">
        <v>1500</v>
      </c>
      <c r="G649" s="801"/>
      <c r="H649" s="802"/>
      <c r="I649" s="807" t="s">
        <v>2435</v>
      </c>
      <c r="J649" s="806"/>
      <c r="K649" s="808">
        <v>1500</v>
      </c>
      <c r="M649" s="801"/>
      <c r="N649" s="802"/>
      <c r="O649" s="807" t="s">
        <v>2435</v>
      </c>
      <c r="P649" s="806"/>
      <c r="Q649" s="808">
        <v>1500</v>
      </c>
      <c r="S649" s="801"/>
      <c r="T649" s="802"/>
      <c r="U649" s="807" t="s">
        <v>2435</v>
      </c>
      <c r="V649" s="806"/>
      <c r="W649" s="808">
        <v>1500</v>
      </c>
      <c r="Y649" s="801"/>
      <c r="Z649" s="802"/>
      <c r="AA649" s="807" t="s">
        <v>2435</v>
      </c>
      <c r="AB649" s="806"/>
      <c r="AC649" s="807">
        <v>1500</v>
      </c>
    </row>
    <row r="650" spans="1:29" ht="14.25">
      <c r="A650" s="801" t="s">
        <v>2436</v>
      </c>
      <c r="B650" s="802" t="s">
        <v>2437</v>
      </c>
      <c r="C650" s="1567" t="s">
        <v>2438</v>
      </c>
      <c r="D650" s="802"/>
      <c r="E650" s="802"/>
      <c r="G650" s="801" t="s">
        <v>2436</v>
      </c>
      <c r="H650" s="802" t="s">
        <v>2437</v>
      </c>
      <c r="I650" s="1567" t="s">
        <v>2438</v>
      </c>
      <c r="J650" s="802"/>
      <c r="K650" s="802"/>
      <c r="M650" s="801" t="s">
        <v>2436</v>
      </c>
      <c r="N650" s="802" t="s">
        <v>2437</v>
      </c>
      <c r="O650" s="1567" t="s">
        <v>2438</v>
      </c>
      <c r="P650" s="802"/>
      <c r="Q650" s="802"/>
      <c r="S650" s="801" t="s">
        <v>2436</v>
      </c>
      <c r="T650" s="802" t="s">
        <v>2437</v>
      </c>
      <c r="U650" s="1567" t="s">
        <v>2438</v>
      </c>
      <c r="V650" s="802"/>
      <c r="W650" s="802"/>
      <c r="Y650" s="801" t="s">
        <v>2436</v>
      </c>
      <c r="Z650" s="802" t="s">
        <v>2437</v>
      </c>
      <c r="AA650" s="1567" t="s">
        <v>2438</v>
      </c>
      <c r="AB650" s="802"/>
      <c r="AC650" s="802"/>
    </row>
    <row r="651" spans="1:29" ht="15.75" thickBot="1">
      <c r="A651" s="801"/>
      <c r="B651" s="802"/>
      <c r="C651" s="1568"/>
      <c r="D651" s="811">
        <v>5</v>
      </c>
      <c r="E651" s="808">
        <v>2200</v>
      </c>
      <c r="G651" s="801"/>
      <c r="H651" s="802"/>
      <c r="I651" s="1568"/>
      <c r="J651" s="811">
        <v>5</v>
      </c>
      <c r="K651" s="808">
        <v>2200</v>
      </c>
      <c r="M651" s="801"/>
      <c r="N651" s="802"/>
      <c r="O651" s="1568"/>
      <c r="P651" s="811">
        <v>5</v>
      </c>
      <c r="Q651" s="808">
        <v>2200</v>
      </c>
      <c r="S651" s="801"/>
      <c r="T651" s="802"/>
      <c r="U651" s="1568"/>
      <c r="V651" s="811">
        <v>5</v>
      </c>
      <c r="W651" s="808">
        <v>2200</v>
      </c>
      <c r="Y651" s="801"/>
      <c r="Z651" s="802"/>
      <c r="AA651" s="1568"/>
      <c r="AB651" s="816">
        <v>5</v>
      </c>
      <c r="AC651" s="807">
        <v>2200</v>
      </c>
    </row>
    <row r="652" spans="1:29" ht="14.25">
      <c r="A652" s="801" t="s">
        <v>2439</v>
      </c>
      <c r="B652" s="802" t="s">
        <v>2437</v>
      </c>
      <c r="C652" s="802"/>
      <c r="D652" s="802"/>
      <c r="E652" s="802"/>
      <c r="G652" s="801" t="s">
        <v>2439</v>
      </c>
      <c r="H652" s="802" t="s">
        <v>2437</v>
      </c>
      <c r="I652" s="802"/>
      <c r="J652" s="802"/>
      <c r="K652" s="802"/>
      <c r="M652" s="801" t="s">
        <v>2439</v>
      </c>
      <c r="N652" s="802" t="s">
        <v>2437</v>
      </c>
      <c r="O652" s="802"/>
      <c r="P652" s="802"/>
      <c r="Q652" s="802"/>
      <c r="S652" s="801" t="s">
        <v>2439</v>
      </c>
      <c r="T652" s="802" t="s">
        <v>2437</v>
      </c>
      <c r="U652" s="802"/>
      <c r="V652" s="802"/>
      <c r="W652" s="802"/>
      <c r="Y652" s="801" t="s">
        <v>2439</v>
      </c>
      <c r="Z652" s="802" t="s">
        <v>2437</v>
      </c>
      <c r="AA652" s="802"/>
      <c r="AB652" s="802"/>
      <c r="AC652" s="802"/>
    </row>
    <row r="653" spans="1:29" ht="86.25" thickBot="1">
      <c r="A653" s="810"/>
      <c r="B653" s="804"/>
      <c r="C653" s="807" t="s">
        <v>2440</v>
      </c>
      <c r="D653" s="802"/>
      <c r="E653" s="808">
        <v>2700</v>
      </c>
      <c r="G653" s="810"/>
      <c r="H653" s="804"/>
      <c r="I653" s="807" t="s">
        <v>2440</v>
      </c>
      <c r="J653" s="802"/>
      <c r="K653" s="808">
        <v>2700</v>
      </c>
      <c r="M653" s="810"/>
      <c r="N653" s="804"/>
      <c r="O653" s="807" t="s">
        <v>2440</v>
      </c>
      <c r="P653" s="802"/>
      <c r="Q653" s="808">
        <v>2700</v>
      </c>
      <c r="S653" s="810"/>
      <c r="T653" s="802"/>
      <c r="U653" s="807" t="s">
        <v>2440</v>
      </c>
      <c r="V653" s="802"/>
      <c r="W653" s="808">
        <v>2700</v>
      </c>
      <c r="Y653" s="810"/>
      <c r="Z653" s="802"/>
      <c r="AA653" s="807" t="s">
        <v>2440</v>
      </c>
      <c r="AB653" s="802"/>
      <c r="AC653" s="807">
        <v>2700</v>
      </c>
    </row>
    <row r="654" spans="1:29" ht="43.5" thickBot="1">
      <c r="A654" s="810"/>
      <c r="B654" s="804"/>
      <c r="C654" s="807" t="s">
        <v>2441</v>
      </c>
      <c r="D654" s="817">
        <v>6</v>
      </c>
      <c r="E654" s="808">
        <v>2700</v>
      </c>
      <c r="G654" s="810"/>
      <c r="H654" s="804"/>
      <c r="I654" s="807" t="s">
        <v>2441</v>
      </c>
      <c r="J654" s="817">
        <v>6</v>
      </c>
      <c r="K654" s="808">
        <v>2700</v>
      </c>
      <c r="M654" s="810"/>
      <c r="N654" s="804"/>
      <c r="O654" s="807" t="s">
        <v>2441</v>
      </c>
      <c r="P654" s="817">
        <v>6</v>
      </c>
      <c r="Q654" s="808">
        <v>2700</v>
      </c>
      <c r="S654" s="810"/>
      <c r="T654" s="802"/>
      <c r="U654" s="807" t="s">
        <v>2441</v>
      </c>
      <c r="V654" s="817">
        <v>6</v>
      </c>
      <c r="W654" s="808">
        <v>2700</v>
      </c>
      <c r="Y654" s="810"/>
      <c r="Z654" s="802"/>
      <c r="AA654" s="807" t="s">
        <v>2441</v>
      </c>
      <c r="AB654" s="817">
        <v>6</v>
      </c>
      <c r="AC654" s="807">
        <v>2700</v>
      </c>
    </row>
    <row r="655" spans="1:29" ht="43.5" thickBot="1">
      <c r="A655" s="812"/>
      <c r="B655" s="806"/>
      <c r="C655" s="807" t="s">
        <v>2442</v>
      </c>
      <c r="D655" s="806"/>
      <c r="E655" s="808">
        <v>2700</v>
      </c>
      <c r="G655" s="812"/>
      <c r="H655" s="806"/>
      <c r="I655" s="807" t="s">
        <v>2442</v>
      </c>
      <c r="J655" s="806"/>
      <c r="K655" s="808">
        <v>2700</v>
      </c>
      <c r="M655" s="812"/>
      <c r="N655" s="806"/>
      <c r="O655" s="807" t="s">
        <v>2442</v>
      </c>
      <c r="P655" s="806"/>
      <c r="Q655" s="808">
        <v>2700</v>
      </c>
      <c r="S655" s="812"/>
      <c r="T655" s="802"/>
      <c r="U655" s="807" t="s">
        <v>2442</v>
      </c>
      <c r="V655" s="806"/>
      <c r="W655" s="808">
        <v>2700</v>
      </c>
      <c r="Y655" s="812"/>
      <c r="Z655" s="802"/>
      <c r="AA655" s="807" t="s">
        <v>2442</v>
      </c>
      <c r="AB655" s="806"/>
      <c r="AC655" s="807">
        <v>2700</v>
      </c>
    </row>
    <row r="656" spans="1:29" ht="15.75" thickBot="1">
      <c r="A656" s="1593" t="s">
        <v>2443</v>
      </c>
      <c r="B656" s="1594"/>
      <c r="C656" s="1594"/>
      <c r="D656" s="1594"/>
      <c r="E656" s="1594"/>
      <c r="G656" s="1593" t="s">
        <v>2443</v>
      </c>
      <c r="H656" s="1594"/>
      <c r="I656" s="1594"/>
      <c r="J656" s="1594"/>
      <c r="K656" s="1594"/>
      <c r="M656" s="1593" t="s">
        <v>2443</v>
      </c>
      <c r="N656" s="1594"/>
      <c r="O656" s="1594"/>
      <c r="P656" s="1594"/>
      <c r="Q656" s="1594"/>
      <c r="S656" s="1593" t="s">
        <v>2443</v>
      </c>
      <c r="T656" s="1594"/>
      <c r="U656" s="1594"/>
      <c r="V656" s="1594"/>
      <c r="W656" s="1594"/>
      <c r="Y656" s="1577" t="s">
        <v>2443</v>
      </c>
      <c r="Z656" s="1578"/>
      <c r="AA656" s="1578"/>
      <c r="AB656" s="1578"/>
      <c r="AC656" s="1578"/>
    </row>
    <row r="657" spans="1:29" ht="14.25">
      <c r="A657" s="801"/>
      <c r="B657" s="802"/>
      <c r="C657" s="1567" t="s">
        <v>2444</v>
      </c>
      <c r="D657" s="802"/>
      <c r="E657" s="802"/>
      <c r="G657" s="801"/>
      <c r="H657" s="802"/>
      <c r="I657" s="1567" t="s">
        <v>2444</v>
      </c>
      <c r="J657" s="802"/>
      <c r="K657" s="802"/>
      <c r="M657" s="801"/>
      <c r="N657" s="802"/>
      <c r="O657" s="1567" t="s">
        <v>2444</v>
      </c>
      <c r="P657" s="802"/>
      <c r="Q657" s="802"/>
      <c r="S657" s="801"/>
      <c r="T657" s="802"/>
      <c r="U657" s="1567" t="s">
        <v>2444</v>
      </c>
      <c r="V657" s="802"/>
      <c r="W657" s="802"/>
      <c r="Y657" s="801"/>
      <c r="Z657" s="802"/>
      <c r="AA657" s="1567" t="s">
        <v>2444</v>
      </c>
      <c r="AB657" s="802"/>
      <c r="AC657" s="802"/>
    </row>
    <row r="658" spans="1:29" ht="14.25">
      <c r="A658" s="801" t="s">
        <v>2445</v>
      </c>
      <c r="B658" s="802" t="s">
        <v>2446</v>
      </c>
      <c r="C658" s="1571"/>
      <c r="D658" s="802"/>
      <c r="E658" s="803">
        <v>2200</v>
      </c>
      <c r="G658" s="801" t="s">
        <v>2445</v>
      </c>
      <c r="H658" s="802" t="s">
        <v>2446</v>
      </c>
      <c r="I658" s="1571"/>
      <c r="J658" s="802"/>
      <c r="K658" s="803">
        <v>2200</v>
      </c>
      <c r="M658" s="801" t="s">
        <v>2445</v>
      </c>
      <c r="N658" s="802" t="s">
        <v>2446</v>
      </c>
      <c r="O658" s="1571"/>
      <c r="P658" s="802"/>
      <c r="Q658" s="803">
        <v>2200</v>
      </c>
      <c r="S658" s="801" t="s">
        <v>2445</v>
      </c>
      <c r="T658" s="802" t="s">
        <v>2446</v>
      </c>
      <c r="U658" s="1571"/>
      <c r="V658" s="802"/>
      <c r="W658" s="803">
        <v>2200</v>
      </c>
      <c r="Y658" s="801" t="s">
        <v>2445</v>
      </c>
      <c r="Z658" s="802" t="s">
        <v>2446</v>
      </c>
      <c r="AA658" s="1571"/>
      <c r="AB658" s="802"/>
      <c r="AC658" s="802">
        <v>2200</v>
      </c>
    </row>
    <row r="659" spans="1:29" ht="15">
      <c r="A659" s="801"/>
      <c r="B659" s="802"/>
      <c r="C659" s="1571"/>
      <c r="D659" s="805">
        <v>5</v>
      </c>
      <c r="E659" s="804"/>
      <c r="G659" s="801"/>
      <c r="H659" s="802"/>
      <c r="I659" s="1571"/>
      <c r="J659" s="805">
        <v>5</v>
      </c>
      <c r="K659" s="804"/>
      <c r="M659" s="801"/>
      <c r="N659" s="802"/>
      <c r="O659" s="1571"/>
      <c r="P659" s="805">
        <v>5</v>
      </c>
      <c r="Q659" s="804"/>
      <c r="S659" s="801"/>
      <c r="T659" s="802"/>
      <c r="U659" s="1571"/>
      <c r="V659" s="805">
        <v>5</v>
      </c>
      <c r="W659" s="804"/>
      <c r="Y659" s="801"/>
      <c r="Z659" s="802"/>
      <c r="AA659" s="1571"/>
      <c r="AB659" s="817">
        <v>5</v>
      </c>
      <c r="AC659" s="804"/>
    </row>
    <row r="660" spans="1:29" ht="14.25">
      <c r="A660" s="801" t="s">
        <v>2447</v>
      </c>
      <c r="B660" s="802" t="s">
        <v>2448</v>
      </c>
      <c r="C660" s="1571"/>
      <c r="D660" s="804"/>
      <c r="E660" s="804"/>
      <c r="G660" s="801" t="s">
        <v>2447</v>
      </c>
      <c r="H660" s="802" t="s">
        <v>2448</v>
      </c>
      <c r="I660" s="1571"/>
      <c r="J660" s="804"/>
      <c r="K660" s="804"/>
      <c r="M660" s="801" t="s">
        <v>2447</v>
      </c>
      <c r="N660" s="802" t="s">
        <v>2448</v>
      </c>
      <c r="O660" s="1571"/>
      <c r="P660" s="804"/>
      <c r="Q660" s="804"/>
      <c r="S660" s="801" t="s">
        <v>2447</v>
      </c>
      <c r="T660" s="802" t="s">
        <v>2448</v>
      </c>
      <c r="U660" s="1571"/>
      <c r="V660" s="804"/>
      <c r="W660" s="804"/>
      <c r="Y660" s="801" t="s">
        <v>2447</v>
      </c>
      <c r="Z660" s="802" t="s">
        <v>2448</v>
      </c>
      <c r="AA660" s="1571"/>
      <c r="AB660" s="804"/>
      <c r="AC660" s="804"/>
    </row>
    <row r="661" spans="1:29" ht="14.25">
      <c r="A661" s="801"/>
      <c r="B661" s="802"/>
      <c r="C661" s="1571"/>
      <c r="D661" s="804"/>
      <c r="E661" s="804"/>
      <c r="G661" s="801"/>
      <c r="H661" s="802"/>
      <c r="I661" s="1571"/>
      <c r="J661" s="804"/>
      <c r="K661" s="804"/>
      <c r="M661" s="801"/>
      <c r="N661" s="802"/>
      <c r="O661" s="1571"/>
      <c r="P661" s="804"/>
      <c r="Q661" s="804"/>
      <c r="S661" s="801"/>
      <c r="T661" s="802"/>
      <c r="U661" s="1571"/>
      <c r="V661" s="804"/>
      <c r="W661" s="804"/>
      <c r="Y661" s="801"/>
      <c r="Z661" s="802"/>
      <c r="AA661" s="1571"/>
      <c r="AB661" s="804"/>
      <c r="AC661" s="804"/>
    </row>
    <row r="662" spans="1:29" ht="14.25">
      <c r="A662" s="801" t="s">
        <v>2449</v>
      </c>
      <c r="B662" s="802" t="s">
        <v>2446</v>
      </c>
      <c r="C662" s="1571"/>
      <c r="D662" s="804"/>
      <c r="E662" s="804"/>
      <c r="G662" s="801" t="s">
        <v>2449</v>
      </c>
      <c r="H662" s="802" t="s">
        <v>2446</v>
      </c>
      <c r="I662" s="1571"/>
      <c r="J662" s="804"/>
      <c r="K662" s="804"/>
      <c r="M662" s="801" t="s">
        <v>2449</v>
      </c>
      <c r="N662" s="802" t="s">
        <v>2446</v>
      </c>
      <c r="O662" s="1571"/>
      <c r="P662" s="804"/>
      <c r="Q662" s="804"/>
      <c r="S662" s="801" t="s">
        <v>2449</v>
      </c>
      <c r="T662" s="802" t="s">
        <v>2446</v>
      </c>
      <c r="U662" s="1571"/>
      <c r="V662" s="804"/>
      <c r="W662" s="804"/>
      <c r="Y662" s="801" t="s">
        <v>2449</v>
      </c>
      <c r="Z662" s="802" t="s">
        <v>2446</v>
      </c>
      <c r="AA662" s="1571"/>
      <c r="AB662" s="804"/>
      <c r="AC662" s="804"/>
    </row>
    <row r="663" spans="1:29" ht="14.25">
      <c r="A663" s="801" t="s">
        <v>2450</v>
      </c>
      <c r="B663" s="802" t="s">
        <v>2451</v>
      </c>
      <c r="C663" s="1571"/>
      <c r="D663" s="804"/>
      <c r="E663" s="804"/>
      <c r="G663" s="801" t="s">
        <v>2450</v>
      </c>
      <c r="H663" s="802" t="s">
        <v>2451</v>
      </c>
      <c r="I663" s="1571"/>
      <c r="J663" s="804"/>
      <c r="K663" s="804"/>
      <c r="M663" s="801" t="s">
        <v>2450</v>
      </c>
      <c r="N663" s="802" t="s">
        <v>2451</v>
      </c>
      <c r="O663" s="1571"/>
      <c r="P663" s="804"/>
      <c r="Q663" s="804"/>
      <c r="S663" s="801" t="s">
        <v>2450</v>
      </c>
      <c r="T663" s="802" t="s">
        <v>2451</v>
      </c>
      <c r="U663" s="1571"/>
      <c r="V663" s="804"/>
      <c r="W663" s="804"/>
      <c r="Y663" s="801" t="s">
        <v>2450</v>
      </c>
      <c r="Z663" s="802" t="s">
        <v>2451</v>
      </c>
      <c r="AA663" s="1571"/>
      <c r="AB663" s="804"/>
      <c r="AC663" s="804"/>
    </row>
    <row r="664" spans="1:29" ht="15" thickBot="1">
      <c r="A664" s="801" t="s">
        <v>2452</v>
      </c>
      <c r="B664" s="802" t="s">
        <v>2453</v>
      </c>
      <c r="C664" s="1568"/>
      <c r="D664" s="804"/>
      <c r="E664" s="806"/>
      <c r="G664" s="801" t="s">
        <v>2452</v>
      </c>
      <c r="H664" s="802" t="s">
        <v>2453</v>
      </c>
      <c r="I664" s="1568"/>
      <c r="J664" s="804"/>
      <c r="K664" s="806"/>
      <c r="M664" s="801" t="s">
        <v>2452</v>
      </c>
      <c r="N664" s="802" t="s">
        <v>2453</v>
      </c>
      <c r="O664" s="1568"/>
      <c r="P664" s="804"/>
      <c r="Q664" s="806"/>
      <c r="S664" s="801" t="s">
        <v>2452</v>
      </c>
      <c r="T664" s="802" t="s">
        <v>2453</v>
      </c>
      <c r="U664" s="1568"/>
      <c r="V664" s="804"/>
      <c r="W664" s="806"/>
      <c r="Y664" s="801" t="s">
        <v>2452</v>
      </c>
      <c r="Z664" s="802" t="s">
        <v>2453</v>
      </c>
      <c r="AA664" s="1568"/>
      <c r="AB664" s="804"/>
      <c r="AC664" s="806"/>
    </row>
    <row r="665" spans="1:29" ht="15" thickBot="1">
      <c r="A665" s="801" t="s">
        <v>2454</v>
      </c>
      <c r="B665" s="802" t="s">
        <v>2446</v>
      </c>
      <c r="C665" s="807" t="s">
        <v>2455</v>
      </c>
      <c r="D665" s="806"/>
      <c r="E665" s="808">
        <v>2200</v>
      </c>
      <c r="G665" s="801" t="s">
        <v>2454</v>
      </c>
      <c r="H665" s="802" t="s">
        <v>2446</v>
      </c>
      <c r="I665" s="807" t="s">
        <v>2455</v>
      </c>
      <c r="J665" s="806"/>
      <c r="K665" s="808">
        <v>2200</v>
      </c>
      <c r="M665" s="801" t="s">
        <v>2454</v>
      </c>
      <c r="N665" s="802" t="s">
        <v>2446</v>
      </c>
      <c r="O665" s="807" t="s">
        <v>2455</v>
      </c>
      <c r="P665" s="806"/>
      <c r="Q665" s="808">
        <v>2200</v>
      </c>
      <c r="S665" s="801" t="s">
        <v>2454</v>
      </c>
      <c r="T665" s="802" t="s">
        <v>2446</v>
      </c>
      <c r="U665" s="807" t="s">
        <v>2455</v>
      </c>
      <c r="V665" s="806"/>
      <c r="W665" s="808">
        <v>2200</v>
      </c>
      <c r="Y665" s="801" t="s">
        <v>2454</v>
      </c>
      <c r="Z665" s="802" t="s">
        <v>2446</v>
      </c>
      <c r="AA665" s="807" t="s">
        <v>2455</v>
      </c>
      <c r="AB665" s="806"/>
      <c r="AC665" s="807">
        <v>2200</v>
      </c>
    </row>
    <row r="666" spans="1:29" ht="57.75" thickBot="1">
      <c r="A666" s="801" t="s">
        <v>2456</v>
      </c>
      <c r="B666" s="802" t="s">
        <v>2451</v>
      </c>
      <c r="C666" s="807" t="s">
        <v>2457</v>
      </c>
      <c r="D666" s="811">
        <v>6</v>
      </c>
      <c r="E666" s="808">
        <v>2700</v>
      </c>
      <c r="G666" s="801" t="s">
        <v>2456</v>
      </c>
      <c r="H666" s="802" t="s">
        <v>2451</v>
      </c>
      <c r="I666" s="807" t="s">
        <v>2457</v>
      </c>
      <c r="J666" s="811">
        <v>6</v>
      </c>
      <c r="K666" s="808">
        <v>2700</v>
      </c>
      <c r="M666" s="801" t="s">
        <v>2456</v>
      </c>
      <c r="N666" s="802" t="s">
        <v>2451</v>
      </c>
      <c r="O666" s="807" t="s">
        <v>2457</v>
      </c>
      <c r="P666" s="811">
        <v>6</v>
      </c>
      <c r="Q666" s="808">
        <v>2700</v>
      </c>
      <c r="S666" s="801" t="s">
        <v>2456</v>
      </c>
      <c r="T666" s="802" t="s">
        <v>2451</v>
      </c>
      <c r="U666" s="807" t="s">
        <v>2457</v>
      </c>
      <c r="V666" s="811">
        <v>6</v>
      </c>
      <c r="W666" s="808">
        <v>2700</v>
      </c>
      <c r="Y666" s="801" t="s">
        <v>2456</v>
      </c>
      <c r="Z666" s="802" t="s">
        <v>2451</v>
      </c>
      <c r="AA666" s="807" t="s">
        <v>2457</v>
      </c>
      <c r="AB666" s="816">
        <v>6</v>
      </c>
      <c r="AC666" s="807">
        <v>2700</v>
      </c>
    </row>
    <row r="667" spans="1:29" ht="43.5" thickBot="1">
      <c r="A667" s="801" t="s">
        <v>2458</v>
      </c>
      <c r="B667" s="802" t="s">
        <v>2453</v>
      </c>
      <c r="C667" s="807" t="s">
        <v>2459</v>
      </c>
      <c r="D667" s="802"/>
      <c r="E667" s="808">
        <v>2200</v>
      </c>
      <c r="G667" s="801" t="s">
        <v>2458</v>
      </c>
      <c r="H667" s="802" t="s">
        <v>2453</v>
      </c>
      <c r="I667" s="807" t="s">
        <v>2459</v>
      </c>
      <c r="J667" s="802"/>
      <c r="K667" s="808">
        <v>2200</v>
      </c>
      <c r="M667" s="801" t="s">
        <v>2458</v>
      </c>
      <c r="N667" s="802" t="s">
        <v>2453</v>
      </c>
      <c r="O667" s="807" t="s">
        <v>2459</v>
      </c>
      <c r="P667" s="802"/>
      <c r="Q667" s="808">
        <v>2200</v>
      </c>
      <c r="S667" s="801" t="s">
        <v>2458</v>
      </c>
      <c r="T667" s="802" t="s">
        <v>2453</v>
      </c>
      <c r="U667" s="807" t="s">
        <v>2459</v>
      </c>
      <c r="V667" s="802"/>
      <c r="W667" s="808">
        <v>2200</v>
      </c>
      <c r="Y667" s="801" t="s">
        <v>2458</v>
      </c>
      <c r="Z667" s="802" t="s">
        <v>2453</v>
      </c>
      <c r="AA667" s="807" t="s">
        <v>2459</v>
      </c>
      <c r="AB667" s="802"/>
      <c r="AC667" s="807">
        <v>2200</v>
      </c>
    </row>
    <row r="668" spans="1:29" ht="15">
      <c r="A668" s="801"/>
      <c r="B668" s="802"/>
      <c r="C668" s="802"/>
      <c r="D668" s="805">
        <v>5</v>
      </c>
      <c r="E668" s="802"/>
      <c r="G668" s="801"/>
      <c r="H668" s="802"/>
      <c r="I668" s="802"/>
      <c r="J668" s="805">
        <v>5</v>
      </c>
      <c r="K668" s="802"/>
      <c r="M668" s="801"/>
      <c r="N668" s="802"/>
      <c r="O668" s="802"/>
      <c r="P668" s="805">
        <v>5</v>
      </c>
      <c r="Q668" s="802"/>
      <c r="S668" s="801"/>
      <c r="T668" s="802"/>
      <c r="U668" s="802"/>
      <c r="V668" s="805">
        <v>5</v>
      </c>
      <c r="W668" s="802"/>
      <c r="Y668" s="801"/>
      <c r="Z668" s="802"/>
      <c r="AA668" s="802"/>
      <c r="AB668" s="817">
        <v>5</v>
      </c>
      <c r="AC668" s="802"/>
    </row>
    <row r="669" spans="1:29" ht="43.5" thickBot="1">
      <c r="A669" s="801" t="s">
        <v>2460</v>
      </c>
      <c r="B669" s="802" t="s">
        <v>2461</v>
      </c>
      <c r="C669" s="807" t="s">
        <v>2462</v>
      </c>
      <c r="D669" s="806"/>
      <c r="E669" s="808">
        <v>2200</v>
      </c>
      <c r="G669" s="801" t="s">
        <v>2460</v>
      </c>
      <c r="H669" s="802" t="s">
        <v>2461</v>
      </c>
      <c r="I669" s="807" t="s">
        <v>2462</v>
      </c>
      <c r="J669" s="806"/>
      <c r="K669" s="808">
        <v>2200</v>
      </c>
      <c r="M669" s="801" t="s">
        <v>2460</v>
      </c>
      <c r="N669" s="802" t="s">
        <v>2461</v>
      </c>
      <c r="O669" s="807" t="s">
        <v>2462</v>
      </c>
      <c r="P669" s="806"/>
      <c r="Q669" s="808">
        <v>2200</v>
      </c>
      <c r="S669" s="801" t="s">
        <v>2460</v>
      </c>
      <c r="T669" s="802" t="s">
        <v>2461</v>
      </c>
      <c r="U669" s="807" t="s">
        <v>2462</v>
      </c>
      <c r="V669" s="806"/>
      <c r="W669" s="808">
        <v>2200</v>
      </c>
      <c r="Y669" s="801" t="s">
        <v>2460</v>
      </c>
      <c r="Z669" s="802" t="s">
        <v>2461</v>
      </c>
      <c r="AA669" s="807" t="s">
        <v>2462</v>
      </c>
      <c r="AB669" s="806"/>
      <c r="AC669" s="807">
        <v>2200</v>
      </c>
    </row>
    <row r="670" spans="1:29" ht="43.5" thickBot="1">
      <c r="A670" s="810"/>
      <c r="B670" s="804"/>
      <c r="C670" s="807" t="s">
        <v>2463</v>
      </c>
      <c r="D670" s="811">
        <v>7</v>
      </c>
      <c r="E670" s="808">
        <v>4000</v>
      </c>
      <c r="G670" s="810"/>
      <c r="H670" s="804"/>
      <c r="I670" s="807" t="s">
        <v>2463</v>
      </c>
      <c r="J670" s="811">
        <v>7</v>
      </c>
      <c r="K670" s="808">
        <v>4000</v>
      </c>
      <c r="M670" s="810"/>
      <c r="N670" s="804"/>
      <c r="O670" s="807" t="s">
        <v>2463</v>
      </c>
      <c r="P670" s="811">
        <v>7</v>
      </c>
      <c r="Q670" s="808">
        <v>4000</v>
      </c>
      <c r="S670" s="810"/>
      <c r="T670" s="802"/>
      <c r="U670" s="807" t="s">
        <v>2463</v>
      </c>
      <c r="V670" s="811">
        <v>7</v>
      </c>
      <c r="W670" s="808">
        <v>4000</v>
      </c>
      <c r="Y670" s="810"/>
      <c r="Z670" s="802"/>
      <c r="AA670" s="807" t="s">
        <v>2463</v>
      </c>
      <c r="AB670" s="816">
        <v>7</v>
      </c>
      <c r="AC670" s="807">
        <v>4000</v>
      </c>
    </row>
    <row r="671" spans="1:29" ht="29.25" thickBot="1">
      <c r="A671" s="810"/>
      <c r="B671" s="804"/>
      <c r="C671" s="807" t="s">
        <v>2464</v>
      </c>
      <c r="D671" s="811">
        <v>4</v>
      </c>
      <c r="E671" s="808">
        <v>1500</v>
      </c>
      <c r="G671" s="810"/>
      <c r="H671" s="804"/>
      <c r="I671" s="807" t="s">
        <v>2464</v>
      </c>
      <c r="J671" s="811">
        <v>4</v>
      </c>
      <c r="K671" s="808">
        <v>1500</v>
      </c>
      <c r="M671" s="810"/>
      <c r="N671" s="804"/>
      <c r="O671" s="807" t="s">
        <v>2464</v>
      </c>
      <c r="P671" s="811">
        <v>4</v>
      </c>
      <c r="Q671" s="808">
        <v>1500</v>
      </c>
      <c r="S671" s="810"/>
      <c r="T671" s="802"/>
      <c r="U671" s="807" t="s">
        <v>2464</v>
      </c>
      <c r="V671" s="811">
        <v>4</v>
      </c>
      <c r="W671" s="808">
        <v>1500</v>
      </c>
      <c r="Y671" s="810"/>
      <c r="Z671" s="802"/>
      <c r="AA671" s="807" t="s">
        <v>2464</v>
      </c>
      <c r="AB671" s="816">
        <v>4</v>
      </c>
      <c r="AC671" s="807">
        <v>1500</v>
      </c>
    </row>
    <row r="672" spans="1:29" ht="29.25" thickBot="1">
      <c r="A672" s="810"/>
      <c r="B672" s="804"/>
      <c r="C672" s="807" t="s">
        <v>2465</v>
      </c>
      <c r="D672" s="811">
        <v>6</v>
      </c>
      <c r="E672" s="808">
        <v>2700</v>
      </c>
      <c r="G672" s="810"/>
      <c r="H672" s="804"/>
      <c r="I672" s="807" t="s">
        <v>2465</v>
      </c>
      <c r="J672" s="811">
        <v>6</v>
      </c>
      <c r="K672" s="808">
        <v>2700</v>
      </c>
      <c r="M672" s="810"/>
      <c r="N672" s="804"/>
      <c r="O672" s="807" t="s">
        <v>2465</v>
      </c>
      <c r="P672" s="811">
        <v>6</v>
      </c>
      <c r="Q672" s="808">
        <v>2700</v>
      </c>
      <c r="S672" s="810"/>
      <c r="T672" s="802"/>
      <c r="U672" s="807" t="s">
        <v>2465</v>
      </c>
      <c r="V672" s="811">
        <v>6</v>
      </c>
      <c r="W672" s="808">
        <v>2700</v>
      </c>
      <c r="Y672" s="810"/>
      <c r="Z672" s="802"/>
      <c r="AA672" s="807" t="s">
        <v>2465</v>
      </c>
      <c r="AB672" s="816">
        <v>6</v>
      </c>
      <c r="AC672" s="807">
        <v>2700</v>
      </c>
    </row>
    <row r="673" spans="1:29" ht="30" thickBot="1">
      <c r="A673" s="812"/>
      <c r="B673" s="806"/>
      <c r="C673" s="807" t="s">
        <v>4256</v>
      </c>
      <c r="D673" s="816">
        <v>5</v>
      </c>
      <c r="E673" s="808">
        <v>2200</v>
      </c>
      <c r="G673" s="812"/>
      <c r="H673" s="806"/>
      <c r="I673" s="807" t="s">
        <v>4256</v>
      </c>
      <c r="J673" s="816">
        <v>5</v>
      </c>
      <c r="K673" s="808">
        <v>2200</v>
      </c>
      <c r="M673" s="812"/>
      <c r="N673" s="806"/>
      <c r="O673" s="807" t="s">
        <v>4256</v>
      </c>
      <c r="P673" s="816">
        <v>5</v>
      </c>
      <c r="Q673" s="808">
        <v>2200</v>
      </c>
      <c r="S673" s="812"/>
      <c r="T673" s="802"/>
      <c r="U673" s="807" t="s">
        <v>4256</v>
      </c>
      <c r="V673" s="816">
        <v>5</v>
      </c>
      <c r="W673" s="808">
        <v>2200</v>
      </c>
      <c r="Y673" s="812"/>
      <c r="Z673" s="802"/>
      <c r="AA673" s="807" t="s">
        <v>4256</v>
      </c>
      <c r="AB673" s="816">
        <v>5</v>
      </c>
      <c r="AC673" s="807">
        <v>2200</v>
      </c>
    </row>
    <row r="674" spans="1:29" ht="15.75" thickBot="1">
      <c r="A674" s="1593" t="s">
        <v>2466</v>
      </c>
      <c r="B674" s="1594"/>
      <c r="C674" s="1594"/>
      <c r="D674" s="1594"/>
      <c r="E674" s="1594"/>
      <c r="G674" s="1593" t="s">
        <v>2466</v>
      </c>
      <c r="H674" s="1594"/>
      <c r="I674" s="1594"/>
      <c r="J674" s="1594"/>
      <c r="K674" s="1594"/>
      <c r="M674" s="1593" t="s">
        <v>2466</v>
      </c>
      <c r="N674" s="1594"/>
      <c r="O674" s="1594"/>
      <c r="P674" s="1594"/>
      <c r="Q674" s="1594"/>
      <c r="S674" s="1593" t="s">
        <v>2466</v>
      </c>
      <c r="T674" s="1594"/>
      <c r="U674" s="1594"/>
      <c r="V674" s="1594"/>
      <c r="W674" s="1594"/>
      <c r="Y674" s="1577" t="s">
        <v>2466</v>
      </c>
      <c r="Z674" s="1578"/>
      <c r="AA674" s="1578"/>
      <c r="AB674" s="1578"/>
      <c r="AC674" s="1578"/>
    </row>
    <row r="675" spans="1:29" ht="28.5">
      <c r="A675" s="801" t="s">
        <v>2467</v>
      </c>
      <c r="B675" s="802" t="s">
        <v>2468</v>
      </c>
      <c r="C675" s="802" t="s">
        <v>2469</v>
      </c>
      <c r="D675" s="805">
        <v>1</v>
      </c>
      <c r="E675" s="803">
        <v>225</v>
      </c>
      <c r="G675" s="801" t="s">
        <v>2467</v>
      </c>
      <c r="H675" s="802" t="s">
        <v>2468</v>
      </c>
      <c r="I675" s="802" t="s">
        <v>2469</v>
      </c>
      <c r="J675" s="805">
        <v>1</v>
      </c>
      <c r="K675" s="803">
        <v>225</v>
      </c>
      <c r="M675" s="801" t="s">
        <v>2467</v>
      </c>
      <c r="N675" s="802" t="s">
        <v>2468</v>
      </c>
      <c r="O675" s="802" t="s">
        <v>2469</v>
      </c>
      <c r="P675" s="805">
        <v>1</v>
      </c>
      <c r="Q675" s="803">
        <v>225</v>
      </c>
      <c r="S675" s="801" t="s">
        <v>2467</v>
      </c>
      <c r="T675" s="802" t="s">
        <v>2468</v>
      </c>
      <c r="U675" s="802" t="s">
        <v>2469</v>
      </c>
      <c r="V675" s="805">
        <v>1</v>
      </c>
      <c r="W675" s="803">
        <v>225</v>
      </c>
      <c r="Y675" s="801" t="s">
        <v>2467</v>
      </c>
      <c r="Z675" s="802" t="s">
        <v>2468</v>
      </c>
      <c r="AA675" s="802" t="s">
        <v>2469</v>
      </c>
      <c r="AB675" s="817">
        <v>1</v>
      </c>
      <c r="AC675" s="802">
        <v>225</v>
      </c>
    </row>
    <row r="676" spans="1:29" ht="14.25">
      <c r="A676" s="801" t="s">
        <v>2470</v>
      </c>
      <c r="B676" s="802" t="s">
        <v>2468</v>
      </c>
      <c r="C676" s="804"/>
      <c r="D676" s="804"/>
      <c r="E676" s="804"/>
      <c r="G676" s="801" t="s">
        <v>2470</v>
      </c>
      <c r="H676" s="802" t="s">
        <v>2468</v>
      </c>
      <c r="I676" s="804"/>
      <c r="J676" s="804"/>
      <c r="K676" s="804"/>
      <c r="M676" s="801" t="s">
        <v>2470</v>
      </c>
      <c r="N676" s="802" t="s">
        <v>2468</v>
      </c>
      <c r="O676" s="804"/>
      <c r="P676" s="804"/>
      <c r="Q676" s="804"/>
      <c r="S676" s="801" t="s">
        <v>2470</v>
      </c>
      <c r="T676" s="802" t="s">
        <v>2468</v>
      </c>
      <c r="U676" s="804"/>
      <c r="V676" s="804"/>
      <c r="W676" s="804"/>
      <c r="Y676" s="801" t="s">
        <v>2470</v>
      </c>
      <c r="Z676" s="802" t="s">
        <v>2468</v>
      </c>
      <c r="AA676" s="804"/>
      <c r="AB676" s="804"/>
      <c r="AC676" s="804"/>
    </row>
    <row r="677" spans="1:29" ht="14.25">
      <c r="A677" s="801" t="s">
        <v>2471</v>
      </c>
      <c r="B677" s="802" t="s">
        <v>2472</v>
      </c>
      <c r="C677" s="804"/>
      <c r="D677" s="804"/>
      <c r="E677" s="804"/>
      <c r="G677" s="801" t="s">
        <v>2471</v>
      </c>
      <c r="H677" s="802" t="s">
        <v>2472</v>
      </c>
      <c r="I677" s="804"/>
      <c r="J677" s="804"/>
      <c r="K677" s="804"/>
      <c r="M677" s="801" t="s">
        <v>2471</v>
      </c>
      <c r="N677" s="802" t="s">
        <v>2472</v>
      </c>
      <c r="O677" s="804"/>
      <c r="P677" s="804"/>
      <c r="Q677" s="804"/>
      <c r="S677" s="801" t="s">
        <v>2471</v>
      </c>
      <c r="T677" s="802" t="s">
        <v>2472</v>
      </c>
      <c r="U677" s="804"/>
      <c r="V677" s="804"/>
      <c r="W677" s="804"/>
      <c r="Y677" s="801" t="s">
        <v>2471</v>
      </c>
      <c r="Z677" s="802" t="s">
        <v>2472</v>
      </c>
      <c r="AA677" s="804"/>
      <c r="AB677" s="804"/>
      <c r="AC677" s="804"/>
    </row>
    <row r="678" spans="1:29" ht="14.25">
      <c r="A678" s="801" t="s">
        <v>2473</v>
      </c>
      <c r="B678" s="802" t="s">
        <v>2474</v>
      </c>
      <c r="C678" s="804"/>
      <c r="D678" s="804"/>
      <c r="E678" s="804"/>
      <c r="G678" s="801" t="s">
        <v>2473</v>
      </c>
      <c r="H678" s="802" t="s">
        <v>2474</v>
      </c>
      <c r="I678" s="804"/>
      <c r="J678" s="804"/>
      <c r="K678" s="804"/>
      <c r="M678" s="801" t="s">
        <v>2473</v>
      </c>
      <c r="N678" s="802" t="s">
        <v>2474</v>
      </c>
      <c r="O678" s="804"/>
      <c r="P678" s="804"/>
      <c r="Q678" s="804"/>
      <c r="S678" s="801" t="s">
        <v>2473</v>
      </c>
      <c r="T678" s="802" t="s">
        <v>2474</v>
      </c>
      <c r="U678" s="804"/>
      <c r="V678" s="804"/>
      <c r="W678" s="804"/>
      <c r="Y678" s="801" t="s">
        <v>2473</v>
      </c>
      <c r="Z678" s="802" t="s">
        <v>2474</v>
      </c>
      <c r="AA678" s="804"/>
      <c r="AB678" s="804"/>
      <c r="AC678" s="804"/>
    </row>
    <row r="679" spans="1:29" ht="14.25">
      <c r="A679" s="801" t="s">
        <v>2475</v>
      </c>
      <c r="B679" s="802" t="s">
        <v>2474</v>
      </c>
      <c r="C679" s="804"/>
      <c r="D679" s="804"/>
      <c r="E679" s="804"/>
      <c r="G679" s="801" t="s">
        <v>2475</v>
      </c>
      <c r="H679" s="802" t="s">
        <v>2474</v>
      </c>
      <c r="I679" s="804"/>
      <c r="J679" s="804"/>
      <c r="K679" s="804"/>
      <c r="M679" s="801" t="s">
        <v>2475</v>
      </c>
      <c r="N679" s="802" t="s">
        <v>2474</v>
      </c>
      <c r="O679" s="804"/>
      <c r="P679" s="804"/>
      <c r="Q679" s="804"/>
      <c r="S679" s="801" t="s">
        <v>2475</v>
      </c>
      <c r="T679" s="802" t="s">
        <v>2474</v>
      </c>
      <c r="U679" s="804"/>
      <c r="V679" s="804"/>
      <c r="W679" s="804"/>
      <c r="Y679" s="801" t="s">
        <v>2475</v>
      </c>
      <c r="Z679" s="802" t="s">
        <v>2474</v>
      </c>
      <c r="AA679" s="804"/>
      <c r="AB679" s="804"/>
      <c r="AC679" s="804"/>
    </row>
    <row r="680" spans="1:29" ht="14.25">
      <c r="A680" s="801" t="s">
        <v>2476</v>
      </c>
      <c r="B680" s="802" t="s">
        <v>2474</v>
      </c>
      <c r="C680" s="804"/>
      <c r="D680" s="804"/>
      <c r="E680" s="804"/>
      <c r="G680" s="801" t="s">
        <v>2476</v>
      </c>
      <c r="H680" s="802" t="s">
        <v>2474</v>
      </c>
      <c r="I680" s="804"/>
      <c r="J680" s="804"/>
      <c r="K680" s="804"/>
      <c r="M680" s="801" t="s">
        <v>2476</v>
      </c>
      <c r="N680" s="802" t="s">
        <v>2474</v>
      </c>
      <c r="O680" s="804"/>
      <c r="P680" s="804"/>
      <c r="Q680" s="804"/>
      <c r="S680" s="801" t="s">
        <v>2476</v>
      </c>
      <c r="T680" s="802" t="s">
        <v>2474</v>
      </c>
      <c r="U680" s="804"/>
      <c r="V680" s="804"/>
      <c r="W680" s="804"/>
      <c r="Y680" s="801" t="s">
        <v>2476</v>
      </c>
      <c r="Z680" s="802" t="s">
        <v>2474</v>
      </c>
      <c r="AA680" s="804"/>
      <c r="AB680" s="804"/>
      <c r="AC680" s="804"/>
    </row>
    <row r="681" spans="1:29" ht="14.25">
      <c r="A681" s="801" t="s">
        <v>2477</v>
      </c>
      <c r="B681" s="802" t="s">
        <v>2478</v>
      </c>
      <c r="C681" s="804"/>
      <c r="D681" s="804"/>
      <c r="E681" s="804"/>
      <c r="G681" s="801" t="s">
        <v>2477</v>
      </c>
      <c r="H681" s="802" t="s">
        <v>2478</v>
      </c>
      <c r="I681" s="804"/>
      <c r="J681" s="804"/>
      <c r="K681" s="804"/>
      <c r="M681" s="801" t="s">
        <v>2477</v>
      </c>
      <c r="N681" s="802" t="s">
        <v>2478</v>
      </c>
      <c r="O681" s="804"/>
      <c r="P681" s="804"/>
      <c r="Q681" s="804"/>
      <c r="S681" s="801" t="s">
        <v>2477</v>
      </c>
      <c r="T681" s="802" t="s">
        <v>2478</v>
      </c>
      <c r="U681" s="804"/>
      <c r="V681" s="804"/>
      <c r="W681" s="804"/>
      <c r="Y681" s="801" t="s">
        <v>2477</v>
      </c>
      <c r="Z681" s="802" t="s">
        <v>2478</v>
      </c>
      <c r="AA681" s="804"/>
      <c r="AB681" s="804"/>
      <c r="AC681" s="804"/>
    </row>
    <row r="682" spans="1:29" ht="15" thickBot="1">
      <c r="A682" s="801" t="s">
        <v>2479</v>
      </c>
      <c r="B682" s="802" t="s">
        <v>2474</v>
      </c>
      <c r="C682" s="806"/>
      <c r="D682" s="806"/>
      <c r="E682" s="806"/>
      <c r="G682" s="801" t="s">
        <v>2479</v>
      </c>
      <c r="H682" s="802" t="s">
        <v>2474</v>
      </c>
      <c r="I682" s="806"/>
      <c r="J682" s="806"/>
      <c r="K682" s="806"/>
      <c r="M682" s="801" t="s">
        <v>2479</v>
      </c>
      <c r="N682" s="802" t="s">
        <v>2474</v>
      </c>
      <c r="O682" s="806"/>
      <c r="P682" s="806"/>
      <c r="Q682" s="806"/>
      <c r="S682" s="801" t="s">
        <v>2479</v>
      </c>
      <c r="T682" s="802" t="s">
        <v>2474</v>
      </c>
      <c r="U682" s="806"/>
      <c r="V682" s="806"/>
      <c r="W682" s="806"/>
      <c r="Y682" s="801" t="s">
        <v>2479</v>
      </c>
      <c r="Z682" s="802" t="s">
        <v>2474</v>
      </c>
      <c r="AA682" s="806"/>
      <c r="AB682" s="806"/>
      <c r="AC682" s="806"/>
    </row>
    <row r="683" spans="1:29" ht="43.5" thickBot="1">
      <c r="A683" s="801" t="s">
        <v>2480</v>
      </c>
      <c r="B683" s="802" t="s">
        <v>2474</v>
      </c>
      <c r="C683" s="807" t="s">
        <v>2481</v>
      </c>
      <c r="D683" s="811">
        <v>2</v>
      </c>
      <c r="E683" s="808">
        <v>550</v>
      </c>
      <c r="G683" s="801" t="s">
        <v>2480</v>
      </c>
      <c r="H683" s="802" t="s">
        <v>2474</v>
      </c>
      <c r="I683" s="807" t="s">
        <v>2481</v>
      </c>
      <c r="J683" s="811">
        <v>2</v>
      </c>
      <c r="K683" s="808">
        <v>550</v>
      </c>
      <c r="M683" s="801" t="s">
        <v>2480</v>
      </c>
      <c r="N683" s="802" t="s">
        <v>2474</v>
      </c>
      <c r="O683" s="807" t="s">
        <v>2481</v>
      </c>
      <c r="P683" s="811">
        <v>2</v>
      </c>
      <c r="Q683" s="808">
        <v>550</v>
      </c>
      <c r="S683" s="801" t="s">
        <v>2480</v>
      </c>
      <c r="T683" s="802" t="s">
        <v>2474</v>
      </c>
      <c r="U683" s="807" t="s">
        <v>2481</v>
      </c>
      <c r="V683" s="811">
        <v>2</v>
      </c>
      <c r="W683" s="808">
        <v>550</v>
      </c>
      <c r="Y683" s="801" t="s">
        <v>2480</v>
      </c>
      <c r="Z683" s="802" t="s">
        <v>2474</v>
      </c>
      <c r="AA683" s="807" t="s">
        <v>2481</v>
      </c>
      <c r="AB683" s="816">
        <v>2</v>
      </c>
      <c r="AC683" s="807">
        <v>550</v>
      </c>
    </row>
    <row r="684" spans="1:29" ht="14.25">
      <c r="A684" s="801"/>
      <c r="B684" s="802"/>
      <c r="C684" s="1567" t="s">
        <v>2482</v>
      </c>
      <c r="D684" s="802"/>
      <c r="E684" s="802"/>
      <c r="G684" s="801"/>
      <c r="H684" s="802"/>
      <c r="I684" s="1567" t="s">
        <v>2482</v>
      </c>
      <c r="J684" s="802"/>
      <c r="K684" s="802"/>
      <c r="M684" s="801"/>
      <c r="N684" s="802"/>
      <c r="O684" s="1567" t="s">
        <v>2482</v>
      </c>
      <c r="P684" s="802"/>
      <c r="Q684" s="802"/>
      <c r="S684" s="801"/>
      <c r="T684" s="802"/>
      <c r="U684" s="1567" t="s">
        <v>2482</v>
      </c>
      <c r="V684" s="802"/>
      <c r="W684" s="802"/>
      <c r="Y684" s="801"/>
      <c r="Z684" s="802"/>
      <c r="AA684" s="1567" t="s">
        <v>2482</v>
      </c>
      <c r="AB684" s="802"/>
      <c r="AC684" s="802"/>
    </row>
    <row r="685" spans="1:29" ht="15" thickBot="1">
      <c r="A685" s="801" t="s">
        <v>2483</v>
      </c>
      <c r="B685" s="802" t="s">
        <v>2484</v>
      </c>
      <c r="C685" s="1568"/>
      <c r="D685" s="802"/>
      <c r="E685" s="808">
        <v>1100</v>
      </c>
      <c r="G685" s="801" t="s">
        <v>2483</v>
      </c>
      <c r="H685" s="802" t="s">
        <v>2484</v>
      </c>
      <c r="I685" s="1568"/>
      <c r="J685" s="802"/>
      <c r="K685" s="808">
        <v>1100</v>
      </c>
      <c r="M685" s="801" t="s">
        <v>2483</v>
      </c>
      <c r="N685" s="802" t="s">
        <v>2484</v>
      </c>
      <c r="O685" s="1568"/>
      <c r="P685" s="802"/>
      <c r="Q685" s="808">
        <v>1100</v>
      </c>
      <c r="S685" s="801" t="s">
        <v>2483</v>
      </c>
      <c r="T685" s="802" t="s">
        <v>2484</v>
      </c>
      <c r="U685" s="1568"/>
      <c r="V685" s="802"/>
      <c r="W685" s="808">
        <v>1100</v>
      </c>
      <c r="Y685" s="801" t="s">
        <v>2483</v>
      </c>
      <c r="Z685" s="802" t="s">
        <v>2484</v>
      </c>
      <c r="AA685" s="1568"/>
      <c r="AB685" s="802"/>
      <c r="AC685" s="807">
        <v>1100</v>
      </c>
    </row>
    <row r="686" spans="1:29" ht="15">
      <c r="A686" s="801"/>
      <c r="B686" s="802"/>
      <c r="C686" s="802"/>
      <c r="D686" s="805">
        <v>3</v>
      </c>
      <c r="E686" s="802"/>
      <c r="G686" s="801"/>
      <c r="H686" s="802"/>
      <c r="I686" s="802"/>
      <c r="J686" s="805">
        <v>3</v>
      </c>
      <c r="K686" s="802"/>
      <c r="M686" s="801"/>
      <c r="N686" s="802"/>
      <c r="O686" s="802"/>
      <c r="P686" s="805">
        <v>3</v>
      </c>
      <c r="Q686" s="802"/>
      <c r="S686" s="801"/>
      <c r="T686" s="802"/>
      <c r="U686" s="802"/>
      <c r="V686" s="805">
        <v>3</v>
      </c>
      <c r="W686" s="802"/>
      <c r="Y686" s="801"/>
      <c r="Z686" s="802"/>
      <c r="AA686" s="802"/>
      <c r="AB686" s="817">
        <v>3</v>
      </c>
      <c r="AC686" s="802"/>
    </row>
    <row r="687" spans="1:29" ht="29.25" thickBot="1">
      <c r="A687" s="801" t="s">
        <v>2485</v>
      </c>
      <c r="B687" s="802" t="s">
        <v>2484</v>
      </c>
      <c r="C687" s="807" t="s">
        <v>2486</v>
      </c>
      <c r="D687" s="806"/>
      <c r="E687" s="808">
        <v>1100</v>
      </c>
      <c r="G687" s="801" t="s">
        <v>2485</v>
      </c>
      <c r="H687" s="802" t="s">
        <v>2484</v>
      </c>
      <c r="I687" s="807" t="s">
        <v>2486</v>
      </c>
      <c r="J687" s="806"/>
      <c r="K687" s="808">
        <v>1100</v>
      </c>
      <c r="M687" s="801" t="s">
        <v>2485</v>
      </c>
      <c r="N687" s="802" t="s">
        <v>2484</v>
      </c>
      <c r="O687" s="807" t="s">
        <v>2486</v>
      </c>
      <c r="P687" s="806"/>
      <c r="Q687" s="808">
        <v>1100</v>
      </c>
      <c r="S687" s="801" t="s">
        <v>2485</v>
      </c>
      <c r="T687" s="802" t="s">
        <v>2484</v>
      </c>
      <c r="U687" s="807" t="s">
        <v>2486</v>
      </c>
      <c r="V687" s="806"/>
      <c r="W687" s="808">
        <v>1100</v>
      </c>
      <c r="Y687" s="801" t="s">
        <v>2485</v>
      </c>
      <c r="Z687" s="802" t="s">
        <v>2484</v>
      </c>
      <c r="AA687" s="807" t="s">
        <v>2486</v>
      </c>
      <c r="AB687" s="806"/>
      <c r="AC687" s="807">
        <v>1100</v>
      </c>
    </row>
    <row r="688" spans="1:29" ht="29.25" thickBot="1">
      <c r="A688" s="801" t="s">
        <v>2487</v>
      </c>
      <c r="B688" s="802" t="s">
        <v>2484</v>
      </c>
      <c r="C688" s="807" t="s">
        <v>2488</v>
      </c>
      <c r="D688" s="802"/>
      <c r="E688" s="808">
        <v>1500</v>
      </c>
      <c r="G688" s="801" t="s">
        <v>2487</v>
      </c>
      <c r="H688" s="802" t="s">
        <v>2484</v>
      </c>
      <c r="I688" s="807" t="s">
        <v>2488</v>
      </c>
      <c r="J688" s="802"/>
      <c r="K688" s="808">
        <v>1500</v>
      </c>
      <c r="M688" s="801" t="s">
        <v>2487</v>
      </c>
      <c r="N688" s="802" t="s">
        <v>2484</v>
      </c>
      <c r="O688" s="807" t="s">
        <v>2488</v>
      </c>
      <c r="P688" s="802"/>
      <c r="Q688" s="808">
        <v>1500</v>
      </c>
      <c r="S688" s="801" t="s">
        <v>2487</v>
      </c>
      <c r="T688" s="802" t="s">
        <v>2484</v>
      </c>
      <c r="U688" s="807" t="s">
        <v>2488</v>
      </c>
      <c r="V688" s="802"/>
      <c r="W688" s="808">
        <v>1500</v>
      </c>
      <c r="Y688" s="801" t="s">
        <v>2487</v>
      </c>
      <c r="Z688" s="802" t="s">
        <v>2484</v>
      </c>
      <c r="AA688" s="807" t="s">
        <v>2488</v>
      </c>
      <c r="AB688" s="802"/>
      <c r="AC688" s="807">
        <v>1500</v>
      </c>
    </row>
    <row r="689" spans="1:29" ht="43.5" thickBot="1">
      <c r="A689" s="801" t="s">
        <v>2489</v>
      </c>
      <c r="B689" s="802" t="s">
        <v>2490</v>
      </c>
      <c r="C689" s="807" t="s">
        <v>2491</v>
      </c>
      <c r="D689" s="802"/>
      <c r="E689" s="808">
        <v>1500</v>
      </c>
      <c r="G689" s="801" t="s">
        <v>2489</v>
      </c>
      <c r="H689" s="802" t="s">
        <v>2490</v>
      </c>
      <c r="I689" s="807" t="s">
        <v>2491</v>
      </c>
      <c r="J689" s="802"/>
      <c r="K689" s="808">
        <v>1500</v>
      </c>
      <c r="M689" s="801" t="s">
        <v>2489</v>
      </c>
      <c r="N689" s="802" t="s">
        <v>2490</v>
      </c>
      <c r="O689" s="807" t="s">
        <v>2491</v>
      </c>
      <c r="P689" s="802"/>
      <c r="Q689" s="808">
        <v>1500</v>
      </c>
      <c r="S689" s="801" t="s">
        <v>2489</v>
      </c>
      <c r="T689" s="802" t="s">
        <v>2490</v>
      </c>
      <c r="U689" s="807" t="s">
        <v>2491</v>
      </c>
      <c r="V689" s="802"/>
      <c r="W689" s="808">
        <v>1500</v>
      </c>
      <c r="Y689" s="801" t="s">
        <v>2489</v>
      </c>
      <c r="Z689" s="802" t="s">
        <v>2490</v>
      </c>
      <c r="AA689" s="807" t="s">
        <v>2491</v>
      </c>
      <c r="AB689" s="802"/>
      <c r="AC689" s="807">
        <v>1500</v>
      </c>
    </row>
    <row r="690" spans="1:29" ht="15">
      <c r="A690" s="801"/>
      <c r="B690" s="802"/>
      <c r="C690" s="802"/>
      <c r="D690" s="805">
        <v>4</v>
      </c>
      <c r="E690" s="802"/>
      <c r="G690" s="801"/>
      <c r="H690" s="802"/>
      <c r="I690" s="802"/>
      <c r="J690" s="805">
        <v>4</v>
      </c>
      <c r="K690" s="802"/>
      <c r="M690" s="801"/>
      <c r="N690" s="802"/>
      <c r="O690" s="802"/>
      <c r="P690" s="805">
        <v>4</v>
      </c>
      <c r="Q690" s="802"/>
      <c r="S690" s="801"/>
      <c r="T690" s="802"/>
      <c r="U690" s="802"/>
      <c r="V690" s="805">
        <v>4</v>
      </c>
      <c r="W690" s="802"/>
      <c r="Y690" s="801"/>
      <c r="Z690" s="802"/>
      <c r="AA690" s="802"/>
      <c r="AB690" s="817">
        <v>4</v>
      </c>
      <c r="AC690" s="802"/>
    </row>
    <row r="691" spans="1:29" ht="43.5" thickBot="1">
      <c r="A691" s="801" t="s">
        <v>2492</v>
      </c>
      <c r="B691" s="802" t="s">
        <v>2493</v>
      </c>
      <c r="C691" s="807" t="s">
        <v>2494</v>
      </c>
      <c r="D691" s="804"/>
      <c r="E691" s="808">
        <v>1500</v>
      </c>
      <c r="G691" s="801" t="s">
        <v>2492</v>
      </c>
      <c r="H691" s="802" t="s">
        <v>2493</v>
      </c>
      <c r="I691" s="807" t="s">
        <v>2494</v>
      </c>
      <c r="J691" s="804"/>
      <c r="K691" s="808">
        <v>1500</v>
      </c>
      <c r="M691" s="801" t="s">
        <v>2492</v>
      </c>
      <c r="N691" s="802" t="s">
        <v>2493</v>
      </c>
      <c r="O691" s="807" t="s">
        <v>2494</v>
      </c>
      <c r="P691" s="804"/>
      <c r="Q691" s="808">
        <v>1500</v>
      </c>
      <c r="S691" s="801" t="s">
        <v>2492</v>
      </c>
      <c r="T691" s="802" t="s">
        <v>2493</v>
      </c>
      <c r="U691" s="807" t="s">
        <v>2494</v>
      </c>
      <c r="V691" s="804"/>
      <c r="W691" s="808">
        <v>1500</v>
      </c>
      <c r="Y691" s="801" t="s">
        <v>2492</v>
      </c>
      <c r="Z691" s="802" t="s">
        <v>2493</v>
      </c>
      <c r="AA691" s="807" t="s">
        <v>2494</v>
      </c>
      <c r="AB691" s="804"/>
      <c r="AC691" s="807">
        <v>1500</v>
      </c>
    </row>
    <row r="692" spans="1:29" ht="43.5" thickBot="1">
      <c r="A692" s="801" t="s">
        <v>2495</v>
      </c>
      <c r="B692" s="802" t="s">
        <v>2472</v>
      </c>
      <c r="C692" s="807" t="s">
        <v>2496</v>
      </c>
      <c r="D692" s="806"/>
      <c r="E692" s="808">
        <v>1500</v>
      </c>
      <c r="G692" s="801" t="s">
        <v>2495</v>
      </c>
      <c r="H692" s="802" t="s">
        <v>2472</v>
      </c>
      <c r="I692" s="807" t="s">
        <v>2496</v>
      </c>
      <c r="J692" s="806"/>
      <c r="K692" s="808">
        <v>1500</v>
      </c>
      <c r="M692" s="801" t="s">
        <v>2495</v>
      </c>
      <c r="N692" s="802" t="s">
        <v>2472</v>
      </c>
      <c r="O692" s="807" t="s">
        <v>2496</v>
      </c>
      <c r="P692" s="806"/>
      <c r="Q692" s="808">
        <v>1500</v>
      </c>
      <c r="S692" s="801" t="s">
        <v>2495</v>
      </c>
      <c r="T692" s="802" t="s">
        <v>2472</v>
      </c>
      <c r="U692" s="807" t="s">
        <v>2496</v>
      </c>
      <c r="V692" s="806"/>
      <c r="W692" s="808">
        <v>1500</v>
      </c>
      <c r="Y692" s="801" t="s">
        <v>2495</v>
      </c>
      <c r="Z692" s="802" t="s">
        <v>2472</v>
      </c>
      <c r="AA692" s="807" t="s">
        <v>2496</v>
      </c>
      <c r="AB692" s="806"/>
      <c r="AC692" s="807">
        <v>1500</v>
      </c>
    </row>
    <row r="693" spans="1:29" ht="14.25">
      <c r="A693" s="810"/>
      <c r="B693" s="804"/>
      <c r="C693" s="1567" t="s">
        <v>2497</v>
      </c>
      <c r="D693" s="802"/>
      <c r="E693" s="802"/>
      <c r="G693" s="810"/>
      <c r="H693" s="804"/>
      <c r="I693" s="1567" t="s">
        <v>2497</v>
      </c>
      <c r="J693" s="802"/>
      <c r="K693" s="802"/>
      <c r="M693" s="810"/>
      <c r="N693" s="804"/>
      <c r="O693" s="1567" t="s">
        <v>2497</v>
      </c>
      <c r="P693" s="802"/>
      <c r="Q693" s="802"/>
      <c r="S693" s="810"/>
      <c r="T693" s="802"/>
      <c r="U693" s="1567" t="s">
        <v>2497</v>
      </c>
      <c r="V693" s="802"/>
      <c r="W693" s="802"/>
      <c r="Y693" s="810"/>
      <c r="Z693" s="802"/>
      <c r="AA693" s="1567" t="s">
        <v>2497</v>
      </c>
      <c r="AB693" s="802"/>
      <c r="AC693" s="802"/>
    </row>
    <row r="694" spans="1:29" ht="15.75" thickBot="1">
      <c r="A694" s="810"/>
      <c r="B694" s="804"/>
      <c r="C694" s="1568"/>
      <c r="D694" s="811">
        <v>6</v>
      </c>
      <c r="E694" s="808">
        <v>2700</v>
      </c>
      <c r="G694" s="810"/>
      <c r="H694" s="804"/>
      <c r="I694" s="1568"/>
      <c r="J694" s="811">
        <v>6</v>
      </c>
      <c r="K694" s="808">
        <v>2700</v>
      </c>
      <c r="M694" s="810"/>
      <c r="N694" s="804"/>
      <c r="O694" s="1568"/>
      <c r="P694" s="811">
        <v>6</v>
      </c>
      <c r="Q694" s="808">
        <v>2700</v>
      </c>
      <c r="S694" s="810"/>
      <c r="T694" s="802"/>
      <c r="U694" s="1568"/>
      <c r="V694" s="811">
        <v>6</v>
      </c>
      <c r="W694" s="808">
        <v>2700</v>
      </c>
      <c r="Y694" s="810"/>
      <c r="Z694" s="802"/>
      <c r="AA694" s="1568"/>
      <c r="AB694" s="816">
        <v>6</v>
      </c>
      <c r="AC694" s="807">
        <v>2700</v>
      </c>
    </row>
    <row r="695" spans="1:29" ht="43.5" thickBot="1">
      <c r="A695" s="810"/>
      <c r="B695" s="804"/>
      <c r="C695" s="807" t="s">
        <v>2498</v>
      </c>
      <c r="D695" s="802"/>
      <c r="E695" s="808">
        <v>2200</v>
      </c>
      <c r="G695" s="810"/>
      <c r="H695" s="804"/>
      <c r="I695" s="807" t="s">
        <v>2498</v>
      </c>
      <c r="J695" s="802"/>
      <c r="K695" s="808">
        <v>2200</v>
      </c>
      <c r="M695" s="810"/>
      <c r="N695" s="804"/>
      <c r="O695" s="807" t="s">
        <v>2498</v>
      </c>
      <c r="P695" s="802"/>
      <c r="Q695" s="808">
        <v>2200</v>
      </c>
      <c r="S695" s="810"/>
      <c r="T695" s="802"/>
      <c r="U695" s="807" t="s">
        <v>2498</v>
      </c>
      <c r="V695" s="802"/>
      <c r="W695" s="808">
        <v>2200</v>
      </c>
      <c r="Y695" s="810"/>
      <c r="Z695" s="802"/>
      <c r="AA695" s="807" t="s">
        <v>2498</v>
      </c>
      <c r="AB695" s="802"/>
      <c r="AC695" s="807">
        <v>2200</v>
      </c>
    </row>
    <row r="696" spans="1:29" ht="57.75" thickBot="1">
      <c r="A696" s="810"/>
      <c r="B696" s="804"/>
      <c r="C696" s="807" t="s">
        <v>2499</v>
      </c>
      <c r="D696" s="802"/>
      <c r="E696" s="808">
        <v>2200</v>
      </c>
      <c r="G696" s="810"/>
      <c r="H696" s="804"/>
      <c r="I696" s="807" t="s">
        <v>2499</v>
      </c>
      <c r="J696" s="802"/>
      <c r="K696" s="808">
        <v>2200</v>
      </c>
      <c r="M696" s="810"/>
      <c r="N696" s="804"/>
      <c r="O696" s="807" t="s">
        <v>2499</v>
      </c>
      <c r="P696" s="802"/>
      <c r="Q696" s="808">
        <v>2200</v>
      </c>
      <c r="S696" s="810"/>
      <c r="T696" s="802"/>
      <c r="U696" s="807" t="s">
        <v>2499</v>
      </c>
      <c r="V696" s="802"/>
      <c r="W696" s="808">
        <v>2200</v>
      </c>
      <c r="Y696" s="810"/>
      <c r="Z696" s="802"/>
      <c r="AA696" s="807" t="s">
        <v>2499</v>
      </c>
      <c r="AB696" s="802"/>
      <c r="AC696" s="807">
        <v>2200</v>
      </c>
    </row>
    <row r="697" spans="1:29" ht="15">
      <c r="A697" s="810"/>
      <c r="B697" s="804"/>
      <c r="C697" s="1567" t="s">
        <v>2500</v>
      </c>
      <c r="D697" s="805">
        <v>5</v>
      </c>
      <c r="E697" s="802"/>
      <c r="G697" s="810"/>
      <c r="H697" s="804"/>
      <c r="I697" s="1567" t="s">
        <v>2500</v>
      </c>
      <c r="J697" s="805">
        <v>5</v>
      </c>
      <c r="K697" s="802"/>
      <c r="M697" s="810"/>
      <c r="N697" s="804"/>
      <c r="O697" s="1567" t="s">
        <v>2500</v>
      </c>
      <c r="P697" s="805">
        <v>5</v>
      </c>
      <c r="Q697" s="802"/>
      <c r="S697" s="810"/>
      <c r="T697" s="802"/>
      <c r="U697" s="1567" t="s">
        <v>2500</v>
      </c>
      <c r="V697" s="805">
        <v>5</v>
      </c>
      <c r="W697" s="802"/>
      <c r="Y697" s="810"/>
      <c r="Z697" s="802"/>
      <c r="AA697" s="1567" t="s">
        <v>2500</v>
      </c>
      <c r="AB697" s="817">
        <v>5</v>
      </c>
      <c r="AC697" s="802"/>
    </row>
    <row r="698" spans="1:29" ht="15" thickBot="1">
      <c r="A698" s="810"/>
      <c r="B698" s="804"/>
      <c r="C698" s="1568"/>
      <c r="D698" s="804"/>
      <c r="E698" s="808">
        <v>2200</v>
      </c>
      <c r="G698" s="810"/>
      <c r="H698" s="804"/>
      <c r="I698" s="1568"/>
      <c r="J698" s="804"/>
      <c r="K698" s="808">
        <v>2200</v>
      </c>
      <c r="M698" s="810"/>
      <c r="N698" s="804"/>
      <c r="O698" s="1568"/>
      <c r="P698" s="804"/>
      <c r="Q698" s="808">
        <v>2200</v>
      </c>
      <c r="S698" s="810"/>
      <c r="T698" s="802"/>
      <c r="U698" s="1568"/>
      <c r="V698" s="804"/>
      <c r="W698" s="808">
        <v>2200</v>
      </c>
      <c r="Y698" s="810"/>
      <c r="Z698" s="802"/>
      <c r="AA698" s="1568"/>
      <c r="AB698" s="804"/>
      <c r="AC698" s="807">
        <v>2200</v>
      </c>
    </row>
    <row r="699" spans="1:29" ht="14.25">
      <c r="A699" s="810"/>
      <c r="B699" s="804"/>
      <c r="C699" s="1567" t="s">
        <v>2501</v>
      </c>
      <c r="D699" s="804"/>
      <c r="E699" s="802"/>
      <c r="G699" s="810"/>
      <c r="H699" s="804"/>
      <c r="I699" s="1567" t="s">
        <v>2501</v>
      </c>
      <c r="J699" s="804"/>
      <c r="K699" s="802"/>
      <c r="M699" s="810"/>
      <c r="N699" s="804"/>
      <c r="O699" s="1567" t="s">
        <v>2501</v>
      </c>
      <c r="P699" s="804"/>
      <c r="Q699" s="802"/>
      <c r="S699" s="810"/>
      <c r="T699" s="802"/>
      <c r="U699" s="1567" t="s">
        <v>2501</v>
      </c>
      <c r="V699" s="804"/>
      <c r="W699" s="802"/>
      <c r="Y699" s="810"/>
      <c r="Z699" s="802"/>
      <c r="AA699" s="1567" t="s">
        <v>2501</v>
      </c>
      <c r="AB699" s="804"/>
      <c r="AC699" s="802"/>
    </row>
    <row r="700" spans="1:29" ht="15" thickBot="1">
      <c r="A700" s="810"/>
      <c r="B700" s="804"/>
      <c r="C700" s="1568"/>
      <c r="D700" s="806"/>
      <c r="E700" s="808">
        <v>2200</v>
      </c>
      <c r="G700" s="810"/>
      <c r="H700" s="804"/>
      <c r="I700" s="1568"/>
      <c r="J700" s="806"/>
      <c r="K700" s="808">
        <v>2200</v>
      </c>
      <c r="M700" s="810"/>
      <c r="N700" s="804"/>
      <c r="O700" s="1568"/>
      <c r="P700" s="806"/>
      <c r="Q700" s="808">
        <v>2200</v>
      </c>
      <c r="S700" s="810"/>
      <c r="T700" s="802"/>
      <c r="U700" s="1568"/>
      <c r="V700" s="806"/>
      <c r="W700" s="808">
        <v>2200</v>
      </c>
      <c r="Y700" s="810"/>
      <c r="Z700" s="802"/>
      <c r="AA700" s="1568"/>
      <c r="AB700" s="806"/>
      <c r="AC700" s="807">
        <v>2200</v>
      </c>
    </row>
    <row r="701" spans="1:29" ht="43.5" thickBot="1">
      <c r="A701" s="810"/>
      <c r="B701" s="804"/>
      <c r="C701" s="807" t="s">
        <v>2502</v>
      </c>
      <c r="D701" s="802"/>
      <c r="E701" s="808">
        <v>2700</v>
      </c>
      <c r="G701" s="810"/>
      <c r="H701" s="804"/>
      <c r="I701" s="807" t="s">
        <v>2502</v>
      </c>
      <c r="J701" s="802"/>
      <c r="K701" s="808">
        <v>2700</v>
      </c>
      <c r="M701" s="810"/>
      <c r="N701" s="804"/>
      <c r="O701" s="807" t="s">
        <v>2502</v>
      </c>
      <c r="P701" s="802"/>
      <c r="Q701" s="808">
        <v>2700</v>
      </c>
      <c r="S701" s="810"/>
      <c r="T701" s="802"/>
      <c r="U701" s="807" t="s">
        <v>2502</v>
      </c>
      <c r="V701" s="802"/>
      <c r="W701" s="808">
        <v>2700</v>
      </c>
      <c r="Y701" s="810"/>
      <c r="Z701" s="802"/>
      <c r="AA701" s="807" t="s">
        <v>2502</v>
      </c>
      <c r="AB701" s="802"/>
      <c r="AC701" s="807">
        <v>2700</v>
      </c>
    </row>
    <row r="702" spans="1:29" ht="15">
      <c r="A702" s="810"/>
      <c r="B702" s="804"/>
      <c r="C702" s="1567" t="s">
        <v>2503</v>
      </c>
      <c r="D702" s="805">
        <v>6</v>
      </c>
      <c r="E702" s="802"/>
      <c r="G702" s="810"/>
      <c r="H702" s="804"/>
      <c r="I702" s="1567" t="s">
        <v>2503</v>
      </c>
      <c r="J702" s="805">
        <v>6</v>
      </c>
      <c r="K702" s="802"/>
      <c r="M702" s="810"/>
      <c r="N702" s="804"/>
      <c r="O702" s="1567" t="s">
        <v>2503</v>
      </c>
      <c r="P702" s="805">
        <v>6</v>
      </c>
      <c r="Q702" s="802"/>
      <c r="S702" s="810"/>
      <c r="T702" s="802"/>
      <c r="U702" s="1567" t="s">
        <v>2503</v>
      </c>
      <c r="V702" s="805">
        <v>6</v>
      </c>
      <c r="W702" s="802"/>
      <c r="Y702" s="810"/>
      <c r="Z702" s="802"/>
      <c r="AA702" s="1567" t="s">
        <v>2503</v>
      </c>
      <c r="AB702" s="817">
        <v>6</v>
      </c>
      <c r="AC702" s="802"/>
    </row>
    <row r="703" spans="1:29" ht="15" thickBot="1">
      <c r="A703" s="812"/>
      <c r="B703" s="806"/>
      <c r="C703" s="1568"/>
      <c r="D703" s="806"/>
      <c r="E703" s="808">
        <v>2700</v>
      </c>
      <c r="G703" s="812"/>
      <c r="H703" s="806"/>
      <c r="I703" s="1568"/>
      <c r="J703" s="806"/>
      <c r="K703" s="808">
        <v>2700</v>
      </c>
      <c r="M703" s="812"/>
      <c r="N703" s="806"/>
      <c r="O703" s="1568"/>
      <c r="P703" s="806"/>
      <c r="Q703" s="808">
        <v>2700</v>
      </c>
      <c r="S703" s="812"/>
      <c r="T703" s="802"/>
      <c r="U703" s="1568"/>
      <c r="V703" s="806"/>
      <c r="W703" s="808">
        <v>2700</v>
      </c>
      <c r="Y703" s="812"/>
      <c r="Z703" s="802"/>
      <c r="AA703" s="1568"/>
      <c r="AB703" s="806"/>
      <c r="AC703" s="807">
        <v>2700</v>
      </c>
    </row>
    <row r="704" spans="1:29" ht="12.75">
      <c r="A704" s="748"/>
      <c r="G704" s="748"/>
      <c r="M704" s="748"/>
      <c r="S704" s="748"/>
      <c r="Y704" s="748"/>
      <c r="Z704" s="846"/>
      <c r="AA704" s="846"/>
      <c r="AB704" s="846"/>
      <c r="AC704" s="846"/>
    </row>
    <row r="705" spans="1:29" ht="15" thickBot="1">
      <c r="A705" s="793"/>
      <c r="G705" s="793"/>
      <c r="M705" s="793"/>
      <c r="S705" s="793"/>
      <c r="Y705" s="793"/>
      <c r="Z705" s="846"/>
      <c r="AA705" s="846"/>
      <c r="AB705" s="846"/>
      <c r="AC705" s="846"/>
    </row>
    <row r="706" spans="1:29" ht="45.75" thickBot="1">
      <c r="A706" s="813" t="s">
        <v>3061</v>
      </c>
      <c r="B706" s="814" t="s">
        <v>3843</v>
      </c>
      <c r="C706" s="815" t="s">
        <v>3062</v>
      </c>
      <c r="D706" s="818"/>
      <c r="E706" s="814" t="s">
        <v>3064</v>
      </c>
      <c r="G706" s="813" t="s">
        <v>3061</v>
      </c>
      <c r="H706" s="814" t="s">
        <v>3843</v>
      </c>
      <c r="I706" s="815" t="s">
        <v>3062</v>
      </c>
      <c r="J706" s="818"/>
      <c r="K706" s="814" t="s">
        <v>3064</v>
      </c>
      <c r="M706" s="813" t="s">
        <v>3061</v>
      </c>
      <c r="N706" s="814" t="s">
        <v>3843</v>
      </c>
      <c r="O706" s="815" t="s">
        <v>3062</v>
      </c>
      <c r="P706" s="818"/>
      <c r="Q706" s="814" t="s">
        <v>3064</v>
      </c>
      <c r="S706" s="813" t="s">
        <v>3061</v>
      </c>
      <c r="T706" s="1118" t="s">
        <v>3843</v>
      </c>
      <c r="U706" s="815" t="s">
        <v>3062</v>
      </c>
      <c r="V706" s="818"/>
      <c r="W706" s="814" t="s">
        <v>3064</v>
      </c>
      <c r="Y706" s="813" t="s">
        <v>3061</v>
      </c>
      <c r="Z706" s="1118" t="s">
        <v>3843</v>
      </c>
      <c r="AA706" s="814" t="s">
        <v>3062</v>
      </c>
      <c r="AB706" s="818"/>
      <c r="AC706" s="814" t="s">
        <v>3064</v>
      </c>
    </row>
    <row r="707" spans="1:29" ht="57">
      <c r="A707" s="801" t="s">
        <v>2504</v>
      </c>
      <c r="B707" s="802" t="s">
        <v>2484</v>
      </c>
      <c r="C707" s="802" t="s">
        <v>2505</v>
      </c>
      <c r="D707" s="805">
        <v>6</v>
      </c>
      <c r="E707" s="803">
        <v>2700</v>
      </c>
      <c r="G707" s="801" t="s">
        <v>2504</v>
      </c>
      <c r="H707" s="802" t="s">
        <v>2484</v>
      </c>
      <c r="I707" s="802" t="s">
        <v>2505</v>
      </c>
      <c r="J707" s="805">
        <v>6</v>
      </c>
      <c r="K707" s="803">
        <v>2700</v>
      </c>
      <c r="M707" s="801" t="s">
        <v>2504</v>
      </c>
      <c r="N707" s="802" t="s">
        <v>2484</v>
      </c>
      <c r="O707" s="802" t="s">
        <v>2505</v>
      </c>
      <c r="P707" s="805">
        <v>6</v>
      </c>
      <c r="Q707" s="803">
        <v>2700</v>
      </c>
      <c r="S707" s="801" t="s">
        <v>2504</v>
      </c>
      <c r="T707" s="802" t="s">
        <v>2484</v>
      </c>
      <c r="U707" s="802" t="s">
        <v>2505</v>
      </c>
      <c r="V707" s="805">
        <v>6</v>
      </c>
      <c r="W707" s="803">
        <v>2700</v>
      </c>
      <c r="Y707" s="801" t="s">
        <v>2504</v>
      </c>
      <c r="Z707" s="802" t="s">
        <v>2484</v>
      </c>
      <c r="AA707" s="802" t="s">
        <v>2505</v>
      </c>
      <c r="AB707" s="817">
        <v>6</v>
      </c>
      <c r="AC707" s="802">
        <v>2700</v>
      </c>
    </row>
    <row r="708" spans="1:29" ht="15" thickBot="1">
      <c r="A708" s="801" t="s">
        <v>2506</v>
      </c>
      <c r="B708" s="802" t="s">
        <v>2507</v>
      </c>
      <c r="C708" s="806"/>
      <c r="D708" s="806"/>
      <c r="E708" s="806"/>
      <c r="G708" s="801" t="s">
        <v>2506</v>
      </c>
      <c r="H708" s="802" t="s">
        <v>2507</v>
      </c>
      <c r="I708" s="806"/>
      <c r="J708" s="806"/>
      <c r="K708" s="806"/>
      <c r="M708" s="801" t="s">
        <v>2506</v>
      </c>
      <c r="N708" s="802" t="s">
        <v>2507</v>
      </c>
      <c r="O708" s="806"/>
      <c r="P708" s="806"/>
      <c r="Q708" s="806"/>
      <c r="S708" s="801" t="s">
        <v>2506</v>
      </c>
      <c r="T708" s="802" t="s">
        <v>2507</v>
      </c>
      <c r="U708" s="806"/>
      <c r="V708" s="806"/>
      <c r="W708" s="806"/>
      <c r="Y708" s="801" t="s">
        <v>2506</v>
      </c>
      <c r="Z708" s="802" t="s">
        <v>2507</v>
      </c>
      <c r="AA708" s="806"/>
      <c r="AB708" s="806"/>
      <c r="AC708" s="806"/>
    </row>
    <row r="709" spans="1:29" ht="43.5" thickBot="1">
      <c r="A709" s="801" t="s">
        <v>2508</v>
      </c>
      <c r="B709" s="802" t="s">
        <v>2507</v>
      </c>
      <c r="C709" s="807" t="s">
        <v>2509</v>
      </c>
      <c r="D709" s="802"/>
      <c r="E709" s="808">
        <v>4000</v>
      </c>
      <c r="G709" s="801" t="s">
        <v>2508</v>
      </c>
      <c r="H709" s="802" t="s">
        <v>2507</v>
      </c>
      <c r="I709" s="807" t="s">
        <v>2509</v>
      </c>
      <c r="J709" s="802"/>
      <c r="K709" s="808">
        <v>4000</v>
      </c>
      <c r="M709" s="801" t="s">
        <v>2508</v>
      </c>
      <c r="N709" s="802" t="s">
        <v>2507</v>
      </c>
      <c r="O709" s="807" t="s">
        <v>2509</v>
      </c>
      <c r="P709" s="802"/>
      <c r="Q709" s="808">
        <v>4000</v>
      </c>
      <c r="S709" s="801" t="s">
        <v>2508</v>
      </c>
      <c r="T709" s="802" t="s">
        <v>2507</v>
      </c>
      <c r="U709" s="807" t="s">
        <v>2509</v>
      </c>
      <c r="V709" s="802"/>
      <c r="W709" s="808">
        <v>4000</v>
      </c>
      <c r="Y709" s="801" t="s">
        <v>2508</v>
      </c>
      <c r="Z709" s="802" t="s">
        <v>2507</v>
      </c>
      <c r="AA709" s="807" t="s">
        <v>2509</v>
      </c>
      <c r="AB709" s="802"/>
      <c r="AC709" s="807">
        <v>4000</v>
      </c>
    </row>
    <row r="710" spans="1:29" ht="15">
      <c r="A710" s="810"/>
      <c r="B710" s="804"/>
      <c r="C710" s="802"/>
      <c r="D710" s="805">
        <v>7</v>
      </c>
      <c r="E710" s="802"/>
      <c r="G710" s="810"/>
      <c r="H710" s="804"/>
      <c r="I710" s="802"/>
      <c r="J710" s="805">
        <v>7</v>
      </c>
      <c r="K710" s="802"/>
      <c r="M710" s="810"/>
      <c r="N710" s="804"/>
      <c r="O710" s="802"/>
      <c r="P710" s="805">
        <v>7</v>
      </c>
      <c r="Q710" s="802"/>
      <c r="S710" s="810"/>
      <c r="T710" s="802"/>
      <c r="U710" s="802"/>
      <c r="V710" s="805">
        <v>7</v>
      </c>
      <c r="W710" s="802"/>
      <c r="Y710" s="810"/>
      <c r="Z710" s="802"/>
      <c r="AA710" s="802"/>
      <c r="AB710" s="817">
        <v>7</v>
      </c>
      <c r="AC710" s="802"/>
    </row>
    <row r="711" spans="1:29" ht="29.25" thickBot="1">
      <c r="A711" s="812"/>
      <c r="B711" s="806"/>
      <c r="C711" s="807" t="s">
        <v>2510</v>
      </c>
      <c r="D711" s="806"/>
      <c r="E711" s="808">
        <v>4000</v>
      </c>
      <c r="G711" s="812"/>
      <c r="H711" s="806"/>
      <c r="I711" s="807" t="s">
        <v>2510</v>
      </c>
      <c r="J711" s="806"/>
      <c r="K711" s="808">
        <v>4000</v>
      </c>
      <c r="M711" s="812"/>
      <c r="N711" s="806"/>
      <c r="O711" s="807" t="s">
        <v>2510</v>
      </c>
      <c r="P711" s="806"/>
      <c r="Q711" s="808">
        <v>4000</v>
      </c>
      <c r="S711" s="812"/>
      <c r="T711" s="802"/>
      <c r="U711" s="807" t="s">
        <v>2510</v>
      </c>
      <c r="V711" s="806"/>
      <c r="W711" s="808">
        <v>4000</v>
      </c>
      <c r="Y711" s="812"/>
      <c r="Z711" s="802"/>
      <c r="AA711" s="807" t="s">
        <v>2510</v>
      </c>
      <c r="AB711" s="806"/>
      <c r="AC711" s="807">
        <v>4000</v>
      </c>
    </row>
    <row r="712" spans="1:29" ht="15.75" thickBot="1">
      <c r="A712" s="1593" t="s">
        <v>2511</v>
      </c>
      <c r="B712" s="1594"/>
      <c r="C712" s="1594"/>
      <c r="D712" s="1594"/>
      <c r="E712" s="1594"/>
      <c r="G712" s="1593" t="s">
        <v>2511</v>
      </c>
      <c r="H712" s="1594"/>
      <c r="I712" s="1594"/>
      <c r="J712" s="1594"/>
      <c r="K712" s="1594"/>
      <c r="M712" s="1593" t="s">
        <v>2511</v>
      </c>
      <c r="N712" s="1594"/>
      <c r="O712" s="1594"/>
      <c r="P712" s="1594"/>
      <c r="Q712" s="1594"/>
      <c r="S712" s="1593" t="s">
        <v>2511</v>
      </c>
      <c r="T712" s="1594"/>
      <c r="U712" s="1594"/>
      <c r="V712" s="1594"/>
      <c r="W712" s="1594"/>
      <c r="Y712" s="1577" t="s">
        <v>2511</v>
      </c>
      <c r="Z712" s="1578"/>
      <c r="AA712" s="1578"/>
      <c r="AB712" s="1578"/>
      <c r="AC712" s="1578"/>
    </row>
    <row r="713" spans="1:29" ht="14.25">
      <c r="A713" s="801" t="s">
        <v>2512</v>
      </c>
      <c r="B713" s="802" t="s">
        <v>2513</v>
      </c>
      <c r="C713" s="802" t="s">
        <v>2514</v>
      </c>
      <c r="D713" s="802"/>
      <c r="E713" s="803">
        <v>1100</v>
      </c>
      <c r="G713" s="801" t="s">
        <v>2512</v>
      </c>
      <c r="H713" s="802" t="s">
        <v>2513</v>
      </c>
      <c r="I713" s="802" t="s">
        <v>2514</v>
      </c>
      <c r="J713" s="802"/>
      <c r="K713" s="803">
        <v>1100</v>
      </c>
      <c r="M713" s="801" t="s">
        <v>2512</v>
      </c>
      <c r="N713" s="802" t="s">
        <v>2513</v>
      </c>
      <c r="O713" s="802" t="s">
        <v>2514</v>
      </c>
      <c r="P713" s="802"/>
      <c r="Q713" s="803">
        <v>1100</v>
      </c>
      <c r="S713" s="801" t="s">
        <v>2512</v>
      </c>
      <c r="T713" s="802" t="s">
        <v>2513</v>
      </c>
      <c r="U713" s="802" t="s">
        <v>2514</v>
      </c>
      <c r="V713" s="802"/>
      <c r="W713" s="803">
        <v>1100</v>
      </c>
      <c r="Y713" s="801" t="s">
        <v>2512</v>
      </c>
      <c r="Z713" s="802" t="s">
        <v>2513</v>
      </c>
      <c r="AA713" s="802" t="s">
        <v>2514</v>
      </c>
      <c r="AB713" s="802"/>
      <c r="AC713" s="802">
        <v>1100</v>
      </c>
    </row>
    <row r="714" spans="1:29" ht="15">
      <c r="A714" s="801"/>
      <c r="B714" s="802"/>
      <c r="C714" s="804"/>
      <c r="D714" s="805">
        <v>3</v>
      </c>
      <c r="E714" s="804"/>
      <c r="G714" s="801"/>
      <c r="H714" s="802"/>
      <c r="I714" s="804"/>
      <c r="J714" s="805">
        <v>3</v>
      </c>
      <c r="K714" s="804"/>
      <c r="M714" s="801"/>
      <c r="N714" s="802"/>
      <c r="O714" s="804"/>
      <c r="P714" s="805">
        <v>3</v>
      </c>
      <c r="Q714" s="804"/>
      <c r="S714" s="801"/>
      <c r="T714" s="802"/>
      <c r="U714" s="804"/>
      <c r="V714" s="805">
        <v>3</v>
      </c>
      <c r="W714" s="804"/>
      <c r="Y714" s="801"/>
      <c r="Z714" s="802"/>
      <c r="AA714" s="804"/>
      <c r="AB714" s="817">
        <v>3</v>
      </c>
      <c r="AC714" s="804"/>
    </row>
    <row r="715" spans="1:29" ht="14.25">
      <c r="A715" s="801" t="s">
        <v>2515</v>
      </c>
      <c r="B715" s="802" t="s">
        <v>2516</v>
      </c>
      <c r="C715" s="804"/>
      <c r="D715" s="804"/>
      <c r="E715" s="804"/>
      <c r="G715" s="801" t="s">
        <v>2515</v>
      </c>
      <c r="H715" s="802" t="s">
        <v>2516</v>
      </c>
      <c r="I715" s="804"/>
      <c r="J715" s="804"/>
      <c r="K715" s="804"/>
      <c r="M715" s="801" t="s">
        <v>2515</v>
      </c>
      <c r="N715" s="802" t="s">
        <v>2516</v>
      </c>
      <c r="O715" s="804"/>
      <c r="P715" s="804"/>
      <c r="Q715" s="804"/>
      <c r="S715" s="801" t="s">
        <v>2515</v>
      </c>
      <c r="T715" s="802" t="s">
        <v>2516</v>
      </c>
      <c r="U715" s="804"/>
      <c r="V715" s="804"/>
      <c r="W715" s="804"/>
      <c r="Y715" s="801" t="s">
        <v>2515</v>
      </c>
      <c r="Z715" s="802" t="s">
        <v>2516</v>
      </c>
      <c r="AA715" s="804"/>
      <c r="AB715" s="804"/>
      <c r="AC715" s="804"/>
    </row>
    <row r="716" spans="1:29" ht="14.25">
      <c r="A716" s="801" t="s">
        <v>2517</v>
      </c>
      <c r="B716" s="802" t="s">
        <v>2518</v>
      </c>
      <c r="C716" s="804"/>
      <c r="D716" s="804"/>
      <c r="E716" s="804"/>
      <c r="G716" s="801" t="s">
        <v>2517</v>
      </c>
      <c r="H716" s="802" t="s">
        <v>2518</v>
      </c>
      <c r="I716" s="804"/>
      <c r="J716" s="804"/>
      <c r="K716" s="804"/>
      <c r="M716" s="801" t="s">
        <v>2517</v>
      </c>
      <c r="N716" s="802" t="s">
        <v>2518</v>
      </c>
      <c r="O716" s="804"/>
      <c r="P716" s="804"/>
      <c r="Q716" s="804"/>
      <c r="S716" s="801" t="s">
        <v>2517</v>
      </c>
      <c r="T716" s="802" t="s">
        <v>2518</v>
      </c>
      <c r="U716" s="804"/>
      <c r="V716" s="804"/>
      <c r="W716" s="804"/>
      <c r="Y716" s="801" t="s">
        <v>2517</v>
      </c>
      <c r="Z716" s="802" t="s">
        <v>2518</v>
      </c>
      <c r="AA716" s="804"/>
      <c r="AB716" s="804"/>
      <c r="AC716" s="804"/>
    </row>
    <row r="717" spans="1:29" ht="14.25">
      <c r="A717" s="801" t="s">
        <v>2519</v>
      </c>
      <c r="B717" s="802" t="s">
        <v>2520</v>
      </c>
      <c r="C717" s="804"/>
      <c r="D717" s="804"/>
      <c r="E717" s="804"/>
      <c r="G717" s="801" t="s">
        <v>2519</v>
      </c>
      <c r="H717" s="802" t="s">
        <v>2520</v>
      </c>
      <c r="I717" s="804"/>
      <c r="J717" s="804"/>
      <c r="K717" s="804"/>
      <c r="M717" s="801" t="s">
        <v>2519</v>
      </c>
      <c r="N717" s="802" t="s">
        <v>2520</v>
      </c>
      <c r="O717" s="804"/>
      <c r="P717" s="804"/>
      <c r="Q717" s="804"/>
      <c r="S717" s="801" t="s">
        <v>2519</v>
      </c>
      <c r="T717" s="802" t="s">
        <v>2520</v>
      </c>
      <c r="U717" s="804"/>
      <c r="V717" s="804"/>
      <c r="W717" s="804"/>
      <c r="Y717" s="801" t="s">
        <v>2519</v>
      </c>
      <c r="Z717" s="802" t="s">
        <v>2520</v>
      </c>
      <c r="AA717" s="804"/>
      <c r="AB717" s="804"/>
      <c r="AC717" s="804"/>
    </row>
    <row r="718" spans="1:29" ht="14.25">
      <c r="A718" s="801" t="s">
        <v>2521</v>
      </c>
      <c r="B718" s="802" t="s">
        <v>2520</v>
      </c>
      <c r="C718" s="804"/>
      <c r="D718" s="804"/>
      <c r="E718" s="804"/>
      <c r="G718" s="801" t="s">
        <v>2521</v>
      </c>
      <c r="H718" s="802" t="s">
        <v>2520</v>
      </c>
      <c r="I718" s="804"/>
      <c r="J718" s="804"/>
      <c r="K718" s="804"/>
      <c r="M718" s="801" t="s">
        <v>2521</v>
      </c>
      <c r="N718" s="802" t="s">
        <v>2520</v>
      </c>
      <c r="O718" s="804"/>
      <c r="P718" s="804"/>
      <c r="Q718" s="804"/>
      <c r="S718" s="801" t="s">
        <v>2521</v>
      </c>
      <c r="T718" s="802" t="s">
        <v>2520</v>
      </c>
      <c r="U718" s="804"/>
      <c r="V718" s="804"/>
      <c r="W718" s="804"/>
      <c r="Y718" s="801" t="s">
        <v>2521</v>
      </c>
      <c r="Z718" s="802" t="s">
        <v>2520</v>
      </c>
      <c r="AA718" s="804"/>
      <c r="AB718" s="804"/>
      <c r="AC718" s="804"/>
    </row>
    <row r="719" spans="1:29" ht="14.25">
      <c r="A719" s="801" t="s">
        <v>2522</v>
      </c>
      <c r="B719" s="802" t="s">
        <v>2516</v>
      </c>
      <c r="C719" s="804"/>
      <c r="D719" s="804"/>
      <c r="E719" s="804"/>
      <c r="G719" s="801" t="s">
        <v>2522</v>
      </c>
      <c r="H719" s="802" t="s">
        <v>2516</v>
      </c>
      <c r="I719" s="804"/>
      <c r="J719" s="804"/>
      <c r="K719" s="804"/>
      <c r="M719" s="801" t="s">
        <v>2522</v>
      </c>
      <c r="N719" s="802" t="s">
        <v>2516</v>
      </c>
      <c r="O719" s="804"/>
      <c r="P719" s="804"/>
      <c r="Q719" s="804"/>
      <c r="S719" s="801" t="s">
        <v>2522</v>
      </c>
      <c r="T719" s="802" t="s">
        <v>2516</v>
      </c>
      <c r="U719" s="804"/>
      <c r="V719" s="804"/>
      <c r="W719" s="804"/>
      <c r="Y719" s="801" t="s">
        <v>2522</v>
      </c>
      <c r="Z719" s="802" t="s">
        <v>2516</v>
      </c>
      <c r="AA719" s="804"/>
      <c r="AB719" s="804"/>
      <c r="AC719" s="804"/>
    </row>
    <row r="720" spans="1:29" ht="15" thickBot="1">
      <c r="A720" s="801" t="s">
        <v>2523</v>
      </c>
      <c r="B720" s="802" t="s">
        <v>2518</v>
      </c>
      <c r="C720" s="806"/>
      <c r="D720" s="804"/>
      <c r="E720" s="806"/>
      <c r="G720" s="801" t="s">
        <v>2523</v>
      </c>
      <c r="H720" s="802" t="s">
        <v>2518</v>
      </c>
      <c r="I720" s="806"/>
      <c r="J720" s="804"/>
      <c r="K720" s="806"/>
      <c r="M720" s="801" t="s">
        <v>2523</v>
      </c>
      <c r="N720" s="802" t="s">
        <v>2518</v>
      </c>
      <c r="O720" s="806"/>
      <c r="P720" s="804"/>
      <c r="Q720" s="806"/>
      <c r="S720" s="801" t="s">
        <v>2523</v>
      </c>
      <c r="T720" s="802" t="s">
        <v>2518</v>
      </c>
      <c r="U720" s="806"/>
      <c r="V720" s="804"/>
      <c r="W720" s="806"/>
      <c r="Y720" s="801" t="s">
        <v>2523</v>
      </c>
      <c r="Z720" s="802" t="s">
        <v>2518</v>
      </c>
      <c r="AA720" s="806"/>
      <c r="AB720" s="804"/>
      <c r="AC720" s="806"/>
    </row>
    <row r="721" spans="1:29" ht="29.25" thickBot="1">
      <c r="A721" s="801" t="s">
        <v>2524</v>
      </c>
      <c r="B721" s="802" t="s">
        <v>2518</v>
      </c>
      <c r="C721" s="807" t="s">
        <v>2525</v>
      </c>
      <c r="D721" s="806"/>
      <c r="E721" s="808">
        <v>1100</v>
      </c>
      <c r="G721" s="801" t="s">
        <v>2524</v>
      </c>
      <c r="H721" s="802" t="s">
        <v>2518</v>
      </c>
      <c r="I721" s="807" t="s">
        <v>2525</v>
      </c>
      <c r="J721" s="806"/>
      <c r="K721" s="808">
        <v>1100</v>
      </c>
      <c r="M721" s="801" t="s">
        <v>2524</v>
      </c>
      <c r="N721" s="802" t="s">
        <v>2518</v>
      </c>
      <c r="O721" s="807" t="s">
        <v>2525</v>
      </c>
      <c r="P721" s="806"/>
      <c r="Q721" s="808">
        <v>1100</v>
      </c>
      <c r="S721" s="801" t="s">
        <v>2524</v>
      </c>
      <c r="T721" s="802" t="s">
        <v>2518</v>
      </c>
      <c r="U721" s="807" t="s">
        <v>2525</v>
      </c>
      <c r="V721" s="806"/>
      <c r="W721" s="808">
        <v>1100</v>
      </c>
      <c r="Y721" s="801" t="s">
        <v>2524</v>
      </c>
      <c r="Z721" s="802" t="s">
        <v>2518</v>
      </c>
      <c r="AA721" s="807" t="s">
        <v>2525</v>
      </c>
      <c r="AB721" s="806"/>
      <c r="AC721" s="807">
        <v>1100</v>
      </c>
    </row>
    <row r="722" spans="1:29" ht="29.25" thickBot="1">
      <c r="A722" s="801" t="s">
        <v>2526</v>
      </c>
      <c r="B722" s="802" t="s">
        <v>2518</v>
      </c>
      <c r="C722" s="807" t="s">
        <v>2527</v>
      </c>
      <c r="D722" s="802"/>
      <c r="E722" s="808">
        <v>2700</v>
      </c>
      <c r="G722" s="801" t="s">
        <v>2526</v>
      </c>
      <c r="H722" s="802" t="s">
        <v>2518</v>
      </c>
      <c r="I722" s="807" t="s">
        <v>2527</v>
      </c>
      <c r="J722" s="802"/>
      <c r="K722" s="808">
        <v>2700</v>
      </c>
      <c r="M722" s="801" t="s">
        <v>2526</v>
      </c>
      <c r="N722" s="802" t="s">
        <v>2518</v>
      </c>
      <c r="O722" s="807" t="s">
        <v>2527</v>
      </c>
      <c r="P722" s="802"/>
      <c r="Q722" s="808">
        <v>2700</v>
      </c>
      <c r="S722" s="801" t="s">
        <v>2526</v>
      </c>
      <c r="T722" s="802" t="s">
        <v>2518</v>
      </c>
      <c r="U722" s="807" t="s">
        <v>2527</v>
      </c>
      <c r="V722" s="802"/>
      <c r="W722" s="808">
        <v>2700</v>
      </c>
      <c r="Y722" s="801" t="s">
        <v>2526</v>
      </c>
      <c r="Z722" s="802" t="s">
        <v>2518</v>
      </c>
      <c r="AA722" s="807" t="s">
        <v>2527</v>
      </c>
      <c r="AB722" s="802"/>
      <c r="AC722" s="807">
        <v>2700</v>
      </c>
    </row>
    <row r="723" spans="1:29" ht="15.75" thickBot="1">
      <c r="A723" s="801" t="s">
        <v>4088</v>
      </c>
      <c r="B723" s="802"/>
      <c r="C723" s="807" t="s">
        <v>4089</v>
      </c>
      <c r="D723" s="805">
        <v>6</v>
      </c>
      <c r="E723" s="808">
        <v>2700</v>
      </c>
      <c r="G723" s="801" t="s">
        <v>4088</v>
      </c>
      <c r="H723" s="802"/>
      <c r="I723" s="807" t="s">
        <v>4089</v>
      </c>
      <c r="J723" s="805">
        <v>6</v>
      </c>
      <c r="K723" s="808">
        <v>2700</v>
      </c>
      <c r="M723" s="801" t="s">
        <v>4088</v>
      </c>
      <c r="N723" s="802"/>
      <c r="O723" s="807" t="s">
        <v>4089</v>
      </c>
      <c r="P723" s="805">
        <v>6</v>
      </c>
      <c r="Q723" s="808">
        <v>2700</v>
      </c>
      <c r="S723" s="801" t="s">
        <v>4088</v>
      </c>
      <c r="T723" s="802"/>
      <c r="U723" s="807" t="s">
        <v>4089</v>
      </c>
      <c r="V723" s="805">
        <v>6</v>
      </c>
      <c r="W723" s="808">
        <v>2700</v>
      </c>
      <c r="Y723" s="801" t="s">
        <v>4088</v>
      </c>
      <c r="Z723" s="802"/>
      <c r="AA723" s="807" t="s">
        <v>4089</v>
      </c>
      <c r="AB723" s="817">
        <v>6</v>
      </c>
      <c r="AC723" s="807">
        <v>2700</v>
      </c>
    </row>
    <row r="724" spans="1:29" ht="43.5" thickBot="1">
      <c r="A724" s="801" t="s">
        <v>4090</v>
      </c>
      <c r="B724" s="802"/>
      <c r="C724" s="807" t="s">
        <v>4091</v>
      </c>
      <c r="D724" s="806"/>
      <c r="E724" s="808">
        <v>2700</v>
      </c>
      <c r="G724" s="801" t="s">
        <v>4090</v>
      </c>
      <c r="H724" s="802"/>
      <c r="I724" s="807" t="s">
        <v>4091</v>
      </c>
      <c r="J724" s="806"/>
      <c r="K724" s="808">
        <v>2700</v>
      </c>
      <c r="M724" s="801" t="s">
        <v>4090</v>
      </c>
      <c r="N724" s="802"/>
      <c r="O724" s="807" t="s">
        <v>4091</v>
      </c>
      <c r="P724" s="806"/>
      <c r="Q724" s="808">
        <v>2700</v>
      </c>
      <c r="S724" s="801" t="s">
        <v>4090</v>
      </c>
      <c r="T724" s="802"/>
      <c r="U724" s="807" t="s">
        <v>4091</v>
      </c>
      <c r="V724" s="806"/>
      <c r="W724" s="808">
        <v>2700</v>
      </c>
      <c r="Y724" s="801" t="s">
        <v>4090</v>
      </c>
      <c r="Z724" s="802"/>
      <c r="AA724" s="807" t="s">
        <v>4091</v>
      </c>
      <c r="AB724" s="806"/>
      <c r="AC724" s="807">
        <v>2700</v>
      </c>
    </row>
    <row r="725" spans="1:29" ht="114.75" thickBot="1">
      <c r="A725" s="801" t="s">
        <v>4092</v>
      </c>
      <c r="B725" s="802"/>
      <c r="C725" s="807" t="s">
        <v>4093</v>
      </c>
      <c r="D725" s="816">
        <v>3</v>
      </c>
      <c r="E725" s="808">
        <v>1100</v>
      </c>
      <c r="G725" s="801" t="s">
        <v>4092</v>
      </c>
      <c r="H725" s="802"/>
      <c r="I725" s="807" t="s">
        <v>4093</v>
      </c>
      <c r="J725" s="816">
        <v>3</v>
      </c>
      <c r="K725" s="808">
        <v>1100</v>
      </c>
      <c r="M725" s="801" t="s">
        <v>4092</v>
      </c>
      <c r="N725" s="802"/>
      <c r="O725" s="807" t="s">
        <v>4093</v>
      </c>
      <c r="P725" s="816">
        <v>3</v>
      </c>
      <c r="Q725" s="808">
        <v>1100</v>
      </c>
      <c r="S725" s="801" t="s">
        <v>4092</v>
      </c>
      <c r="T725" s="802"/>
      <c r="U725" s="807" t="s">
        <v>4093</v>
      </c>
      <c r="V725" s="816">
        <v>3</v>
      </c>
      <c r="W725" s="808">
        <v>1100</v>
      </c>
      <c r="Y725" s="801" t="s">
        <v>4092</v>
      </c>
      <c r="Z725" s="802"/>
      <c r="AA725" s="807" t="s">
        <v>4093</v>
      </c>
      <c r="AB725" s="816">
        <v>3</v>
      </c>
      <c r="AC725" s="807">
        <v>1100</v>
      </c>
    </row>
    <row r="726" spans="1:29" ht="14.25">
      <c r="A726" s="801"/>
      <c r="B726" s="802" t="s">
        <v>4094</v>
      </c>
      <c r="C726" s="802"/>
      <c r="D726" s="802"/>
      <c r="E726" s="802"/>
      <c r="G726" s="801"/>
      <c r="H726" s="802" t="s">
        <v>4094</v>
      </c>
      <c r="I726" s="802"/>
      <c r="J726" s="802"/>
      <c r="K726" s="802"/>
      <c r="M726" s="801"/>
      <c r="N726" s="802" t="s">
        <v>4094</v>
      </c>
      <c r="O726" s="802"/>
      <c r="P726" s="802"/>
      <c r="Q726" s="802"/>
      <c r="S726" s="801"/>
      <c r="T726" s="802" t="s">
        <v>4094</v>
      </c>
      <c r="U726" s="802"/>
      <c r="V726" s="802"/>
      <c r="W726" s="802"/>
      <c r="Y726" s="801"/>
      <c r="Z726" s="802" t="s">
        <v>4094</v>
      </c>
      <c r="AA726" s="802"/>
      <c r="AB726" s="802"/>
      <c r="AC726" s="802"/>
    </row>
    <row r="727" spans="1:29" ht="29.25" thickBot="1">
      <c r="A727" s="801" t="s">
        <v>4095</v>
      </c>
      <c r="B727" s="804"/>
      <c r="C727" s="807" t="s">
        <v>4096</v>
      </c>
      <c r="D727" s="811">
        <v>4</v>
      </c>
      <c r="E727" s="808">
        <v>1500</v>
      </c>
      <c r="G727" s="801" t="s">
        <v>4095</v>
      </c>
      <c r="H727" s="804"/>
      <c r="I727" s="807" t="s">
        <v>4096</v>
      </c>
      <c r="J727" s="811">
        <v>4</v>
      </c>
      <c r="K727" s="808">
        <v>1500</v>
      </c>
      <c r="M727" s="801" t="s">
        <v>4095</v>
      </c>
      <c r="N727" s="804"/>
      <c r="O727" s="807" t="s">
        <v>4096</v>
      </c>
      <c r="P727" s="811">
        <v>4</v>
      </c>
      <c r="Q727" s="808">
        <v>1500</v>
      </c>
      <c r="S727" s="801" t="s">
        <v>4095</v>
      </c>
      <c r="T727" s="802"/>
      <c r="U727" s="807" t="s">
        <v>4096</v>
      </c>
      <c r="V727" s="811">
        <v>4</v>
      </c>
      <c r="W727" s="808">
        <v>1500</v>
      </c>
      <c r="Y727" s="801" t="s">
        <v>4095</v>
      </c>
      <c r="Z727" s="802"/>
      <c r="AA727" s="807" t="s">
        <v>4096</v>
      </c>
      <c r="AB727" s="816">
        <v>4</v>
      </c>
      <c r="AC727" s="807">
        <v>1500</v>
      </c>
    </row>
    <row r="728" spans="1:29" ht="29.25" thickBot="1">
      <c r="A728" s="810"/>
      <c r="B728" s="804"/>
      <c r="C728" s="807" t="s">
        <v>4097</v>
      </c>
      <c r="D728" s="811">
        <v>5</v>
      </c>
      <c r="E728" s="808">
        <v>2200</v>
      </c>
      <c r="G728" s="810"/>
      <c r="H728" s="804"/>
      <c r="I728" s="807" t="s">
        <v>4097</v>
      </c>
      <c r="J728" s="811">
        <v>5</v>
      </c>
      <c r="K728" s="808">
        <v>2200</v>
      </c>
      <c r="M728" s="810"/>
      <c r="N728" s="804"/>
      <c r="O728" s="807" t="s">
        <v>4097</v>
      </c>
      <c r="P728" s="811">
        <v>5</v>
      </c>
      <c r="Q728" s="808">
        <v>2200</v>
      </c>
      <c r="S728" s="810"/>
      <c r="T728" s="802"/>
      <c r="U728" s="807" t="s">
        <v>4097</v>
      </c>
      <c r="V728" s="811">
        <v>5</v>
      </c>
      <c r="W728" s="808">
        <v>2200</v>
      </c>
      <c r="Y728" s="810"/>
      <c r="Z728" s="802"/>
      <c r="AA728" s="807" t="s">
        <v>4097</v>
      </c>
      <c r="AB728" s="816">
        <v>5</v>
      </c>
      <c r="AC728" s="807">
        <v>2200</v>
      </c>
    </row>
    <row r="729" spans="1:29" ht="43.5" thickBot="1">
      <c r="A729" s="810"/>
      <c r="B729" s="804"/>
      <c r="C729" s="807" t="s">
        <v>4098</v>
      </c>
      <c r="D729" s="802"/>
      <c r="E729" s="808">
        <v>2700</v>
      </c>
      <c r="G729" s="810"/>
      <c r="H729" s="804"/>
      <c r="I729" s="807" t="s">
        <v>4098</v>
      </c>
      <c r="J729" s="802"/>
      <c r="K729" s="808">
        <v>2700</v>
      </c>
      <c r="M729" s="810"/>
      <c r="N729" s="804"/>
      <c r="O729" s="807" t="s">
        <v>4098</v>
      </c>
      <c r="P729" s="802"/>
      <c r="Q729" s="808">
        <v>2700</v>
      </c>
      <c r="S729" s="810"/>
      <c r="T729" s="802"/>
      <c r="U729" s="807" t="s">
        <v>4098</v>
      </c>
      <c r="V729" s="802"/>
      <c r="W729" s="808">
        <v>2700</v>
      </c>
      <c r="Y729" s="810"/>
      <c r="Z729" s="802"/>
      <c r="AA729" s="807" t="s">
        <v>4098</v>
      </c>
      <c r="AB729" s="802"/>
      <c r="AC729" s="807">
        <v>2700</v>
      </c>
    </row>
    <row r="730" spans="1:29" ht="14.25">
      <c r="A730" s="810"/>
      <c r="B730" s="804"/>
      <c r="C730" s="1567" t="s">
        <v>4099</v>
      </c>
      <c r="D730" s="802"/>
      <c r="E730" s="802"/>
      <c r="G730" s="810"/>
      <c r="H730" s="804"/>
      <c r="I730" s="1567" t="s">
        <v>4099</v>
      </c>
      <c r="J730" s="802"/>
      <c r="K730" s="802"/>
      <c r="M730" s="810"/>
      <c r="N730" s="804"/>
      <c r="O730" s="1567" t="s">
        <v>4099</v>
      </c>
      <c r="P730" s="802"/>
      <c r="Q730" s="802"/>
      <c r="S730" s="810"/>
      <c r="T730" s="802"/>
      <c r="U730" s="1567" t="s">
        <v>4099</v>
      </c>
      <c r="V730" s="802"/>
      <c r="W730" s="802"/>
      <c r="Y730" s="810"/>
      <c r="Z730" s="802"/>
      <c r="AA730" s="1567" t="s">
        <v>4099</v>
      </c>
      <c r="AB730" s="802"/>
      <c r="AC730" s="802"/>
    </row>
    <row r="731" spans="1:29" ht="15.75" thickBot="1">
      <c r="A731" s="810"/>
      <c r="B731" s="804"/>
      <c r="C731" s="1568"/>
      <c r="D731" s="805">
        <v>6</v>
      </c>
      <c r="E731" s="808">
        <v>2700</v>
      </c>
      <c r="G731" s="810"/>
      <c r="H731" s="804"/>
      <c r="I731" s="1568"/>
      <c r="J731" s="805">
        <v>6</v>
      </c>
      <c r="K731" s="808">
        <v>2700</v>
      </c>
      <c r="M731" s="810"/>
      <c r="N731" s="804"/>
      <c r="O731" s="1568"/>
      <c r="P731" s="805">
        <v>6</v>
      </c>
      <c r="Q731" s="808">
        <v>2700</v>
      </c>
      <c r="S731" s="810"/>
      <c r="T731" s="802"/>
      <c r="U731" s="1568"/>
      <c r="V731" s="805">
        <v>6</v>
      </c>
      <c r="W731" s="808">
        <v>2700</v>
      </c>
      <c r="Y731" s="810"/>
      <c r="Z731" s="802"/>
      <c r="AA731" s="1568"/>
      <c r="AB731" s="817">
        <v>6</v>
      </c>
      <c r="AC731" s="807">
        <v>2700</v>
      </c>
    </row>
    <row r="732" spans="1:29" ht="43.5" thickBot="1">
      <c r="A732" s="810"/>
      <c r="B732" s="804"/>
      <c r="C732" s="807" t="s">
        <v>4100</v>
      </c>
      <c r="D732" s="806"/>
      <c r="E732" s="808">
        <v>2700</v>
      </c>
      <c r="G732" s="810"/>
      <c r="H732" s="804"/>
      <c r="I732" s="807" t="s">
        <v>4100</v>
      </c>
      <c r="J732" s="806"/>
      <c r="K732" s="808">
        <v>2700</v>
      </c>
      <c r="M732" s="810"/>
      <c r="N732" s="804"/>
      <c r="O732" s="807" t="s">
        <v>4100</v>
      </c>
      <c r="P732" s="806"/>
      <c r="Q732" s="808">
        <v>2700</v>
      </c>
      <c r="S732" s="810"/>
      <c r="T732" s="802"/>
      <c r="U732" s="807" t="s">
        <v>4100</v>
      </c>
      <c r="V732" s="806"/>
      <c r="W732" s="808">
        <v>2700</v>
      </c>
      <c r="Y732" s="810"/>
      <c r="Z732" s="802"/>
      <c r="AA732" s="807" t="s">
        <v>4100</v>
      </c>
      <c r="AB732" s="806"/>
      <c r="AC732" s="807">
        <v>2700</v>
      </c>
    </row>
    <row r="733" spans="1:29" ht="57.75" thickBot="1">
      <c r="A733" s="810"/>
      <c r="B733" s="804"/>
      <c r="C733" s="807" t="s">
        <v>4101</v>
      </c>
      <c r="D733" s="802"/>
      <c r="E733" s="808">
        <v>4000</v>
      </c>
      <c r="G733" s="810"/>
      <c r="H733" s="804"/>
      <c r="I733" s="807" t="s">
        <v>4101</v>
      </c>
      <c r="J733" s="802"/>
      <c r="K733" s="808">
        <v>4000</v>
      </c>
      <c r="M733" s="810"/>
      <c r="N733" s="804"/>
      <c r="O733" s="807" t="s">
        <v>4101</v>
      </c>
      <c r="P733" s="802"/>
      <c r="Q733" s="808">
        <v>4000</v>
      </c>
      <c r="S733" s="810"/>
      <c r="T733" s="802"/>
      <c r="U733" s="807" t="s">
        <v>4101</v>
      </c>
      <c r="V733" s="802"/>
      <c r="W733" s="808">
        <v>4000</v>
      </c>
      <c r="Y733" s="810"/>
      <c r="Z733" s="802"/>
      <c r="AA733" s="807" t="s">
        <v>4101</v>
      </c>
      <c r="AB733" s="802"/>
      <c r="AC733" s="807">
        <v>4000</v>
      </c>
    </row>
    <row r="734" spans="1:29" ht="15">
      <c r="A734" s="810"/>
      <c r="B734" s="804"/>
      <c r="C734" s="802"/>
      <c r="D734" s="805">
        <v>7</v>
      </c>
      <c r="E734" s="802"/>
      <c r="G734" s="810"/>
      <c r="H734" s="804"/>
      <c r="I734" s="802"/>
      <c r="J734" s="805">
        <v>7</v>
      </c>
      <c r="K734" s="802"/>
      <c r="M734" s="810"/>
      <c r="N734" s="804"/>
      <c r="O734" s="802"/>
      <c r="P734" s="805">
        <v>7</v>
      </c>
      <c r="Q734" s="802"/>
      <c r="S734" s="810"/>
      <c r="T734" s="802"/>
      <c r="U734" s="802"/>
      <c r="V734" s="805">
        <v>7</v>
      </c>
      <c r="W734" s="802"/>
      <c r="Y734" s="810"/>
      <c r="Z734" s="802"/>
      <c r="AA734" s="802"/>
      <c r="AB734" s="817">
        <v>7</v>
      </c>
      <c r="AC734" s="802"/>
    </row>
    <row r="735" spans="1:29" ht="15" thickBot="1">
      <c r="A735" s="812"/>
      <c r="B735" s="806"/>
      <c r="C735" s="807" t="s">
        <v>4102</v>
      </c>
      <c r="D735" s="806"/>
      <c r="E735" s="808">
        <v>4000</v>
      </c>
      <c r="G735" s="812"/>
      <c r="H735" s="806"/>
      <c r="I735" s="807" t="s">
        <v>4102</v>
      </c>
      <c r="J735" s="806"/>
      <c r="K735" s="808">
        <v>4000</v>
      </c>
      <c r="M735" s="812"/>
      <c r="N735" s="806"/>
      <c r="O735" s="807" t="s">
        <v>4102</v>
      </c>
      <c r="P735" s="806"/>
      <c r="Q735" s="808">
        <v>4000</v>
      </c>
      <c r="S735" s="812"/>
      <c r="T735" s="802"/>
      <c r="U735" s="807" t="s">
        <v>4102</v>
      </c>
      <c r="V735" s="806"/>
      <c r="W735" s="808">
        <v>4000</v>
      </c>
      <c r="Y735" s="812"/>
      <c r="Z735" s="802"/>
      <c r="AA735" s="807" t="s">
        <v>4102</v>
      </c>
      <c r="AB735" s="806"/>
      <c r="AC735" s="807">
        <v>4000</v>
      </c>
    </row>
    <row r="736" spans="1:29" ht="15.75" thickBot="1">
      <c r="A736" s="1593" t="s">
        <v>4103</v>
      </c>
      <c r="B736" s="1594"/>
      <c r="C736" s="1594"/>
      <c r="D736" s="1594"/>
      <c r="E736" s="1594"/>
      <c r="G736" s="1593" t="s">
        <v>4103</v>
      </c>
      <c r="H736" s="1594"/>
      <c r="I736" s="1594"/>
      <c r="J736" s="1594"/>
      <c r="K736" s="1594"/>
      <c r="M736" s="1593" t="s">
        <v>4103</v>
      </c>
      <c r="N736" s="1594"/>
      <c r="O736" s="1594"/>
      <c r="P736" s="1594"/>
      <c r="Q736" s="1594"/>
      <c r="S736" s="1593" t="s">
        <v>4103</v>
      </c>
      <c r="T736" s="1594"/>
      <c r="U736" s="1594"/>
      <c r="V736" s="1594"/>
      <c r="W736" s="1594"/>
      <c r="Y736" s="1577" t="s">
        <v>4103</v>
      </c>
      <c r="Z736" s="1578"/>
      <c r="AA736" s="1578"/>
      <c r="AB736" s="1578"/>
      <c r="AC736" s="1578"/>
    </row>
    <row r="737" spans="1:29" ht="14.25">
      <c r="A737" s="801" t="s">
        <v>4104</v>
      </c>
      <c r="B737" s="802" t="s">
        <v>2490</v>
      </c>
      <c r="C737" s="802" t="s">
        <v>4105</v>
      </c>
      <c r="D737" s="802"/>
      <c r="E737" s="803">
        <v>2200</v>
      </c>
      <c r="G737" s="801" t="s">
        <v>4104</v>
      </c>
      <c r="H737" s="802" t="s">
        <v>2490</v>
      </c>
      <c r="I737" s="802" t="s">
        <v>4105</v>
      </c>
      <c r="J737" s="802"/>
      <c r="K737" s="803">
        <v>2200</v>
      </c>
      <c r="M737" s="801" t="s">
        <v>4104</v>
      </c>
      <c r="N737" s="802" t="s">
        <v>2490</v>
      </c>
      <c r="O737" s="802" t="s">
        <v>4105</v>
      </c>
      <c r="P737" s="802"/>
      <c r="Q737" s="803">
        <v>2200</v>
      </c>
      <c r="S737" s="801" t="s">
        <v>4104</v>
      </c>
      <c r="T737" s="802" t="s">
        <v>2490</v>
      </c>
      <c r="U737" s="802" t="s">
        <v>4105</v>
      </c>
      <c r="V737" s="802"/>
      <c r="W737" s="803">
        <v>2200</v>
      </c>
      <c r="Y737" s="801" t="s">
        <v>4104</v>
      </c>
      <c r="Z737" s="802" t="s">
        <v>2490</v>
      </c>
      <c r="AA737" s="802" t="s">
        <v>4105</v>
      </c>
      <c r="AB737" s="802"/>
      <c r="AC737" s="802">
        <v>2200</v>
      </c>
    </row>
    <row r="738" spans="1:29" ht="15">
      <c r="A738" s="801" t="s">
        <v>4106</v>
      </c>
      <c r="B738" s="802" t="s">
        <v>4107</v>
      </c>
      <c r="C738" s="804"/>
      <c r="D738" s="805">
        <v>5</v>
      </c>
      <c r="E738" s="804"/>
      <c r="G738" s="801" t="s">
        <v>4106</v>
      </c>
      <c r="H738" s="802" t="s">
        <v>4107</v>
      </c>
      <c r="I738" s="804"/>
      <c r="J738" s="805">
        <v>5</v>
      </c>
      <c r="K738" s="804"/>
      <c r="M738" s="801" t="s">
        <v>4106</v>
      </c>
      <c r="N738" s="802" t="s">
        <v>4107</v>
      </c>
      <c r="O738" s="804"/>
      <c r="P738" s="805">
        <v>5</v>
      </c>
      <c r="Q738" s="804"/>
      <c r="S738" s="801" t="s">
        <v>4106</v>
      </c>
      <c r="T738" s="802" t="s">
        <v>4107</v>
      </c>
      <c r="U738" s="804"/>
      <c r="V738" s="805">
        <v>5</v>
      </c>
      <c r="W738" s="804"/>
      <c r="Y738" s="801" t="s">
        <v>4106</v>
      </c>
      <c r="Z738" s="802" t="s">
        <v>4107</v>
      </c>
      <c r="AA738" s="804"/>
      <c r="AB738" s="817">
        <v>5</v>
      </c>
      <c r="AC738" s="804"/>
    </row>
    <row r="739" spans="1:29" ht="14.25">
      <c r="A739" s="801"/>
      <c r="B739" s="802"/>
      <c r="C739" s="804"/>
      <c r="D739" s="804"/>
      <c r="E739" s="804"/>
      <c r="G739" s="801"/>
      <c r="H739" s="802"/>
      <c r="I739" s="804"/>
      <c r="J739" s="804"/>
      <c r="K739" s="804"/>
      <c r="M739" s="801"/>
      <c r="N739" s="802"/>
      <c r="O739" s="804"/>
      <c r="P739" s="804"/>
      <c r="Q739" s="804"/>
      <c r="S739" s="801"/>
      <c r="T739" s="802"/>
      <c r="U739" s="804"/>
      <c r="V739" s="804"/>
      <c r="W739" s="804"/>
      <c r="Y739" s="801"/>
      <c r="Z739" s="802"/>
      <c r="AA739" s="804"/>
      <c r="AB739" s="804"/>
      <c r="AC739" s="804"/>
    </row>
    <row r="740" spans="1:29" ht="14.25">
      <c r="A740" s="801" t="s">
        <v>4108</v>
      </c>
      <c r="B740" s="802"/>
      <c r="C740" s="804"/>
      <c r="D740" s="804"/>
      <c r="E740" s="804"/>
      <c r="G740" s="801" t="s">
        <v>4108</v>
      </c>
      <c r="H740" s="802"/>
      <c r="I740" s="804"/>
      <c r="J740" s="804"/>
      <c r="K740" s="804"/>
      <c r="M740" s="801" t="s">
        <v>4108</v>
      </c>
      <c r="N740" s="802"/>
      <c r="O740" s="804"/>
      <c r="P740" s="804"/>
      <c r="Q740" s="804"/>
      <c r="S740" s="801" t="s">
        <v>4108</v>
      </c>
      <c r="T740" s="802"/>
      <c r="U740" s="804"/>
      <c r="V740" s="804"/>
      <c r="W740" s="804"/>
      <c r="Y740" s="801" t="s">
        <v>4108</v>
      </c>
      <c r="Z740" s="802"/>
      <c r="AA740" s="804"/>
      <c r="AB740" s="804"/>
      <c r="AC740" s="804"/>
    </row>
    <row r="741" spans="1:29" ht="14.25">
      <c r="A741" s="801" t="s">
        <v>4109</v>
      </c>
      <c r="B741" s="802" t="s">
        <v>2490</v>
      </c>
      <c r="C741" s="804"/>
      <c r="D741" s="804"/>
      <c r="E741" s="804"/>
      <c r="G741" s="801" t="s">
        <v>4109</v>
      </c>
      <c r="H741" s="802" t="s">
        <v>2490</v>
      </c>
      <c r="I741" s="804"/>
      <c r="J741" s="804"/>
      <c r="K741" s="804"/>
      <c r="M741" s="801" t="s">
        <v>4109</v>
      </c>
      <c r="N741" s="802" t="s">
        <v>2490</v>
      </c>
      <c r="O741" s="804"/>
      <c r="P741" s="804"/>
      <c r="Q741" s="804"/>
      <c r="S741" s="801" t="s">
        <v>4109</v>
      </c>
      <c r="T741" s="802" t="s">
        <v>2490</v>
      </c>
      <c r="U741" s="804"/>
      <c r="V741" s="804"/>
      <c r="W741" s="804"/>
      <c r="Y741" s="801" t="s">
        <v>4109</v>
      </c>
      <c r="Z741" s="802" t="s">
        <v>2490</v>
      </c>
      <c r="AA741" s="804"/>
      <c r="AB741" s="804"/>
      <c r="AC741" s="804"/>
    </row>
    <row r="742" spans="1:29" ht="15" thickBot="1">
      <c r="A742" s="801" t="s">
        <v>4110</v>
      </c>
      <c r="B742" s="802" t="s">
        <v>2490</v>
      </c>
      <c r="C742" s="806"/>
      <c r="D742" s="804"/>
      <c r="E742" s="806"/>
      <c r="G742" s="801" t="s">
        <v>4110</v>
      </c>
      <c r="H742" s="802" t="s">
        <v>2490</v>
      </c>
      <c r="I742" s="806"/>
      <c r="J742" s="804"/>
      <c r="K742" s="806"/>
      <c r="M742" s="801" t="s">
        <v>4110</v>
      </c>
      <c r="N742" s="802" t="s">
        <v>2490</v>
      </c>
      <c r="O742" s="806"/>
      <c r="P742" s="804"/>
      <c r="Q742" s="806"/>
      <c r="S742" s="801" t="s">
        <v>4110</v>
      </c>
      <c r="T742" s="802" t="s">
        <v>2490</v>
      </c>
      <c r="U742" s="806"/>
      <c r="V742" s="804"/>
      <c r="W742" s="806"/>
      <c r="Y742" s="801" t="s">
        <v>4110</v>
      </c>
      <c r="Z742" s="802" t="s">
        <v>2490</v>
      </c>
      <c r="AA742" s="806"/>
      <c r="AB742" s="804"/>
      <c r="AC742" s="806"/>
    </row>
    <row r="743" spans="1:29" ht="57.75" thickBot="1">
      <c r="A743" s="801" t="s">
        <v>4111</v>
      </c>
      <c r="B743" s="802" t="s">
        <v>2490</v>
      </c>
      <c r="C743" s="807" t="s">
        <v>4112</v>
      </c>
      <c r="D743" s="804"/>
      <c r="E743" s="808">
        <v>2200</v>
      </c>
      <c r="G743" s="801" t="s">
        <v>4111</v>
      </c>
      <c r="H743" s="802" t="s">
        <v>2490</v>
      </c>
      <c r="I743" s="807" t="s">
        <v>4112</v>
      </c>
      <c r="J743" s="804"/>
      <c r="K743" s="808">
        <v>2200</v>
      </c>
      <c r="M743" s="801" t="s">
        <v>4111</v>
      </c>
      <c r="N743" s="802" t="s">
        <v>2490</v>
      </c>
      <c r="O743" s="807" t="s">
        <v>4112</v>
      </c>
      <c r="P743" s="804"/>
      <c r="Q743" s="808">
        <v>2200</v>
      </c>
      <c r="S743" s="801" t="s">
        <v>4111</v>
      </c>
      <c r="T743" s="802" t="s">
        <v>2490</v>
      </c>
      <c r="U743" s="807" t="s">
        <v>4112</v>
      </c>
      <c r="V743" s="804"/>
      <c r="W743" s="808">
        <v>2200</v>
      </c>
      <c r="Y743" s="801" t="s">
        <v>4111</v>
      </c>
      <c r="Z743" s="802" t="s">
        <v>2490</v>
      </c>
      <c r="AA743" s="807" t="s">
        <v>4112</v>
      </c>
      <c r="AB743" s="804"/>
      <c r="AC743" s="807">
        <v>2200</v>
      </c>
    </row>
    <row r="744" spans="1:29" ht="29.25" thickBot="1">
      <c r="A744" s="801" t="s">
        <v>4113</v>
      </c>
      <c r="B744" s="802" t="s">
        <v>4107</v>
      </c>
      <c r="C744" s="807" t="s">
        <v>4114</v>
      </c>
      <c r="D744" s="806"/>
      <c r="E744" s="808">
        <v>2200</v>
      </c>
      <c r="G744" s="801" t="s">
        <v>4113</v>
      </c>
      <c r="H744" s="802" t="s">
        <v>4107</v>
      </c>
      <c r="I744" s="807" t="s">
        <v>4114</v>
      </c>
      <c r="J744" s="806"/>
      <c r="K744" s="808">
        <v>2200</v>
      </c>
      <c r="M744" s="801" t="s">
        <v>4113</v>
      </c>
      <c r="N744" s="802" t="s">
        <v>4107</v>
      </c>
      <c r="O744" s="807" t="s">
        <v>4114</v>
      </c>
      <c r="P744" s="806"/>
      <c r="Q744" s="808">
        <v>2200</v>
      </c>
      <c r="S744" s="801" t="s">
        <v>4113</v>
      </c>
      <c r="T744" s="802" t="s">
        <v>4107</v>
      </c>
      <c r="U744" s="807" t="s">
        <v>4114</v>
      </c>
      <c r="V744" s="806"/>
      <c r="W744" s="808">
        <v>2200</v>
      </c>
      <c r="Y744" s="801" t="s">
        <v>4113</v>
      </c>
      <c r="Z744" s="802" t="s">
        <v>4107</v>
      </c>
      <c r="AA744" s="807" t="s">
        <v>4114</v>
      </c>
      <c r="AB744" s="806"/>
      <c r="AC744" s="807">
        <v>2200</v>
      </c>
    </row>
    <row r="745" spans="1:29" ht="43.5" thickBot="1">
      <c r="A745" s="801" t="s">
        <v>4115</v>
      </c>
      <c r="B745" s="802" t="s">
        <v>4107</v>
      </c>
      <c r="C745" s="807" t="s">
        <v>4116</v>
      </c>
      <c r="D745" s="811">
        <v>6</v>
      </c>
      <c r="E745" s="808">
        <v>2700</v>
      </c>
      <c r="G745" s="801" t="s">
        <v>4115</v>
      </c>
      <c r="H745" s="802" t="s">
        <v>4107</v>
      </c>
      <c r="I745" s="807" t="s">
        <v>4116</v>
      </c>
      <c r="J745" s="811">
        <v>6</v>
      </c>
      <c r="K745" s="808">
        <v>2700</v>
      </c>
      <c r="M745" s="801" t="s">
        <v>4115</v>
      </c>
      <c r="N745" s="802" t="s">
        <v>4107</v>
      </c>
      <c r="O745" s="807" t="s">
        <v>4116</v>
      </c>
      <c r="P745" s="811">
        <v>6</v>
      </c>
      <c r="Q745" s="808">
        <v>2700</v>
      </c>
      <c r="S745" s="801" t="s">
        <v>4115</v>
      </c>
      <c r="T745" s="802" t="s">
        <v>4107</v>
      </c>
      <c r="U745" s="807" t="s">
        <v>4116</v>
      </c>
      <c r="V745" s="811">
        <v>6</v>
      </c>
      <c r="W745" s="808">
        <v>2700</v>
      </c>
      <c r="Y745" s="801" t="s">
        <v>4115</v>
      </c>
      <c r="Z745" s="802" t="s">
        <v>4107</v>
      </c>
      <c r="AA745" s="807" t="s">
        <v>4116</v>
      </c>
      <c r="AB745" s="816">
        <v>6</v>
      </c>
      <c r="AC745" s="807">
        <v>2700</v>
      </c>
    </row>
    <row r="746" spans="1:29" ht="15" thickBot="1">
      <c r="A746" s="801" t="s">
        <v>4117</v>
      </c>
      <c r="B746" s="802" t="s">
        <v>2490</v>
      </c>
      <c r="C746" s="807" t="s">
        <v>4118</v>
      </c>
      <c r="D746" s="802"/>
      <c r="E746" s="808">
        <v>2200</v>
      </c>
      <c r="G746" s="801" t="s">
        <v>4117</v>
      </c>
      <c r="H746" s="802" t="s">
        <v>2490</v>
      </c>
      <c r="I746" s="807" t="s">
        <v>4118</v>
      </c>
      <c r="J746" s="802"/>
      <c r="K746" s="808">
        <v>2200</v>
      </c>
      <c r="M746" s="801" t="s">
        <v>4117</v>
      </c>
      <c r="N746" s="802" t="s">
        <v>2490</v>
      </c>
      <c r="O746" s="807" t="s">
        <v>4118</v>
      </c>
      <c r="P746" s="802"/>
      <c r="Q746" s="808">
        <v>2200</v>
      </c>
      <c r="S746" s="801" t="s">
        <v>4117</v>
      </c>
      <c r="T746" s="802" t="s">
        <v>2490</v>
      </c>
      <c r="U746" s="807" t="s">
        <v>4118</v>
      </c>
      <c r="V746" s="802"/>
      <c r="W746" s="808">
        <v>2200</v>
      </c>
      <c r="Y746" s="801" t="s">
        <v>4117</v>
      </c>
      <c r="Z746" s="802" t="s">
        <v>2490</v>
      </c>
      <c r="AA746" s="807" t="s">
        <v>4118</v>
      </c>
      <c r="AB746" s="802"/>
      <c r="AC746" s="807">
        <v>2200</v>
      </c>
    </row>
    <row r="747" spans="1:29" ht="29.25" thickBot="1">
      <c r="A747" s="810"/>
      <c r="B747" s="804"/>
      <c r="C747" s="807" t="s">
        <v>4119</v>
      </c>
      <c r="D747" s="802"/>
      <c r="E747" s="808">
        <v>2200</v>
      </c>
      <c r="G747" s="810"/>
      <c r="H747" s="804"/>
      <c r="I747" s="807" t="s">
        <v>4119</v>
      </c>
      <c r="J747" s="802"/>
      <c r="K747" s="808">
        <v>2200</v>
      </c>
      <c r="M747" s="810"/>
      <c r="N747" s="804"/>
      <c r="O747" s="807" t="s">
        <v>4119</v>
      </c>
      <c r="P747" s="802"/>
      <c r="Q747" s="808">
        <v>2200</v>
      </c>
      <c r="S747" s="810"/>
      <c r="T747" s="802"/>
      <c r="U747" s="807" t="s">
        <v>4119</v>
      </c>
      <c r="V747" s="802"/>
      <c r="W747" s="808">
        <v>2200</v>
      </c>
      <c r="Y747" s="810"/>
      <c r="Z747" s="802"/>
      <c r="AA747" s="807" t="s">
        <v>4119</v>
      </c>
      <c r="AB747" s="802"/>
      <c r="AC747" s="807">
        <v>2200</v>
      </c>
    </row>
    <row r="748" spans="1:29" ht="15">
      <c r="A748" s="810"/>
      <c r="B748" s="804"/>
      <c r="C748" s="802"/>
      <c r="D748" s="805">
        <v>5</v>
      </c>
      <c r="E748" s="802"/>
      <c r="G748" s="810"/>
      <c r="H748" s="804"/>
      <c r="I748" s="802"/>
      <c r="J748" s="805">
        <v>5</v>
      </c>
      <c r="K748" s="802"/>
      <c r="M748" s="810"/>
      <c r="N748" s="804"/>
      <c r="O748" s="802"/>
      <c r="P748" s="805">
        <v>5</v>
      </c>
      <c r="Q748" s="802"/>
      <c r="S748" s="810"/>
      <c r="T748" s="802"/>
      <c r="U748" s="802"/>
      <c r="V748" s="805">
        <v>5</v>
      </c>
      <c r="W748" s="802"/>
      <c r="Y748" s="810"/>
      <c r="Z748" s="802"/>
      <c r="AA748" s="802"/>
      <c r="AB748" s="817">
        <v>5</v>
      </c>
      <c r="AC748" s="802"/>
    </row>
    <row r="749" spans="1:29" ht="43.5" thickBot="1">
      <c r="A749" s="810"/>
      <c r="B749" s="804"/>
      <c r="C749" s="807" t="s">
        <v>4120</v>
      </c>
      <c r="D749" s="804"/>
      <c r="E749" s="819">
        <v>2200</v>
      </c>
      <c r="G749" s="810"/>
      <c r="H749" s="804"/>
      <c r="I749" s="807" t="s">
        <v>4120</v>
      </c>
      <c r="J749" s="804"/>
      <c r="K749" s="819">
        <v>2200</v>
      </c>
      <c r="M749" s="810"/>
      <c r="N749" s="804"/>
      <c r="O749" s="807" t="s">
        <v>4120</v>
      </c>
      <c r="P749" s="804"/>
      <c r="Q749" s="819">
        <v>2200</v>
      </c>
      <c r="S749" s="810"/>
      <c r="T749" s="802"/>
      <c r="U749" s="807" t="s">
        <v>4120</v>
      </c>
      <c r="V749" s="804"/>
      <c r="W749" s="819">
        <v>2200</v>
      </c>
      <c r="Y749" s="810"/>
      <c r="Z749" s="802"/>
      <c r="AA749" s="807" t="s">
        <v>4120</v>
      </c>
      <c r="AB749" s="804"/>
      <c r="AC749" s="1230">
        <v>2200</v>
      </c>
    </row>
    <row r="750" spans="1:29" ht="29.25" thickBot="1">
      <c r="A750" s="810"/>
      <c r="B750" s="804"/>
      <c r="C750" s="807" t="s">
        <v>4121</v>
      </c>
      <c r="D750" s="806"/>
      <c r="E750" s="808">
        <v>2200</v>
      </c>
      <c r="G750" s="810"/>
      <c r="H750" s="804"/>
      <c r="I750" s="807" t="s">
        <v>4121</v>
      </c>
      <c r="J750" s="806"/>
      <c r="K750" s="808">
        <v>2200</v>
      </c>
      <c r="M750" s="810"/>
      <c r="N750" s="804"/>
      <c r="O750" s="807" t="s">
        <v>4121</v>
      </c>
      <c r="P750" s="806"/>
      <c r="Q750" s="808">
        <v>2200</v>
      </c>
      <c r="S750" s="810"/>
      <c r="T750" s="802"/>
      <c r="U750" s="807" t="s">
        <v>4121</v>
      </c>
      <c r="V750" s="806"/>
      <c r="W750" s="808">
        <v>2200</v>
      </c>
      <c r="Y750" s="810"/>
      <c r="Z750" s="802"/>
      <c r="AA750" s="807" t="s">
        <v>4121</v>
      </c>
      <c r="AB750" s="806"/>
      <c r="AC750" s="807">
        <v>2200</v>
      </c>
    </row>
    <row r="751" spans="1:29" ht="15.75" thickBot="1">
      <c r="A751" s="812"/>
      <c r="B751" s="806"/>
      <c r="C751" s="807" t="s">
        <v>4122</v>
      </c>
      <c r="D751" s="816">
        <v>6</v>
      </c>
      <c r="E751" s="808">
        <v>2700</v>
      </c>
      <c r="G751" s="812"/>
      <c r="H751" s="806"/>
      <c r="I751" s="807" t="s">
        <v>4122</v>
      </c>
      <c r="J751" s="816">
        <v>6</v>
      </c>
      <c r="K751" s="808">
        <v>2700</v>
      </c>
      <c r="M751" s="812"/>
      <c r="N751" s="806"/>
      <c r="O751" s="807" t="s">
        <v>4122</v>
      </c>
      <c r="P751" s="816">
        <v>6</v>
      </c>
      <c r="Q751" s="808">
        <v>2700</v>
      </c>
      <c r="S751" s="812"/>
      <c r="T751" s="802"/>
      <c r="U751" s="807" t="s">
        <v>4122</v>
      </c>
      <c r="V751" s="816">
        <v>6</v>
      </c>
      <c r="W751" s="808">
        <v>2700</v>
      </c>
      <c r="Y751" s="812"/>
      <c r="Z751" s="802"/>
      <c r="AA751" s="807" t="s">
        <v>4122</v>
      </c>
      <c r="AB751" s="816">
        <v>6</v>
      </c>
      <c r="AC751" s="807">
        <v>2700</v>
      </c>
    </row>
    <row r="752" spans="1:29" ht="15.75" thickBot="1">
      <c r="A752" s="1593" t="s">
        <v>4123</v>
      </c>
      <c r="B752" s="1594"/>
      <c r="C752" s="1594"/>
      <c r="D752" s="1594"/>
      <c r="E752" s="1594"/>
      <c r="G752" s="1593" t="s">
        <v>4123</v>
      </c>
      <c r="H752" s="1594"/>
      <c r="I752" s="1594"/>
      <c r="J752" s="1594"/>
      <c r="K752" s="1594"/>
      <c r="M752" s="1593" t="s">
        <v>4123</v>
      </c>
      <c r="N752" s="1594"/>
      <c r="O752" s="1594"/>
      <c r="P752" s="1594"/>
      <c r="Q752" s="1594"/>
      <c r="S752" s="1593" t="s">
        <v>4123</v>
      </c>
      <c r="T752" s="1594"/>
      <c r="U752" s="1594"/>
      <c r="V752" s="1594"/>
      <c r="W752" s="1594"/>
      <c r="Y752" s="1577" t="s">
        <v>4123</v>
      </c>
      <c r="Z752" s="1578"/>
      <c r="AA752" s="1578"/>
      <c r="AB752" s="1578"/>
      <c r="AC752" s="1578"/>
    </row>
    <row r="753" spans="1:29" ht="42.75">
      <c r="A753" s="801" t="s">
        <v>4124</v>
      </c>
      <c r="B753" s="802" t="s">
        <v>4125</v>
      </c>
      <c r="C753" s="802" t="s">
        <v>4126</v>
      </c>
      <c r="D753" s="802"/>
      <c r="E753" s="803">
        <v>2200</v>
      </c>
      <c r="G753" s="801" t="s">
        <v>4124</v>
      </c>
      <c r="H753" s="802" t="s">
        <v>4125</v>
      </c>
      <c r="I753" s="802" t="s">
        <v>4126</v>
      </c>
      <c r="J753" s="802"/>
      <c r="K753" s="803">
        <v>2200</v>
      </c>
      <c r="M753" s="801" t="s">
        <v>4124</v>
      </c>
      <c r="N753" s="802" t="s">
        <v>4125</v>
      </c>
      <c r="O753" s="802" t="s">
        <v>4126</v>
      </c>
      <c r="P753" s="802"/>
      <c r="Q753" s="803">
        <v>2200</v>
      </c>
      <c r="S753" s="801" t="s">
        <v>4124</v>
      </c>
      <c r="T753" s="802" t="s">
        <v>4125</v>
      </c>
      <c r="U753" s="802" t="s">
        <v>4126</v>
      </c>
      <c r="V753" s="802"/>
      <c r="W753" s="803">
        <v>2200</v>
      </c>
      <c r="Y753" s="801" t="s">
        <v>4124</v>
      </c>
      <c r="Z753" s="802" t="s">
        <v>4125</v>
      </c>
      <c r="AA753" s="802" t="s">
        <v>4126</v>
      </c>
      <c r="AB753" s="802"/>
      <c r="AC753" s="802">
        <v>2200</v>
      </c>
    </row>
    <row r="754" spans="1:29" ht="15">
      <c r="A754" s="801"/>
      <c r="B754" s="802"/>
      <c r="C754" s="804"/>
      <c r="D754" s="805">
        <v>5</v>
      </c>
      <c r="E754" s="804"/>
      <c r="G754" s="801"/>
      <c r="H754" s="802"/>
      <c r="I754" s="804"/>
      <c r="J754" s="805">
        <v>5</v>
      </c>
      <c r="K754" s="804"/>
      <c r="M754" s="801"/>
      <c r="N754" s="802"/>
      <c r="O754" s="804"/>
      <c r="P754" s="805">
        <v>5</v>
      </c>
      <c r="Q754" s="804"/>
      <c r="S754" s="801"/>
      <c r="T754" s="802"/>
      <c r="U754" s="804"/>
      <c r="V754" s="805">
        <v>5</v>
      </c>
      <c r="W754" s="804"/>
      <c r="Y754" s="801"/>
      <c r="Z754" s="802"/>
      <c r="AA754" s="804"/>
      <c r="AB754" s="817">
        <v>5</v>
      </c>
      <c r="AC754" s="804"/>
    </row>
    <row r="755" spans="1:29" ht="14.25">
      <c r="A755" s="801" t="s">
        <v>4127</v>
      </c>
      <c r="B755" s="802" t="s">
        <v>4125</v>
      </c>
      <c r="C755" s="804"/>
      <c r="D755" s="804"/>
      <c r="E755" s="804"/>
      <c r="G755" s="801" t="s">
        <v>4127</v>
      </c>
      <c r="H755" s="802" t="s">
        <v>4125</v>
      </c>
      <c r="I755" s="804"/>
      <c r="J755" s="804"/>
      <c r="K755" s="804"/>
      <c r="M755" s="801" t="s">
        <v>4127</v>
      </c>
      <c r="N755" s="802" t="s">
        <v>4125</v>
      </c>
      <c r="O755" s="804"/>
      <c r="P755" s="804"/>
      <c r="Q755" s="804"/>
      <c r="S755" s="801" t="s">
        <v>4127</v>
      </c>
      <c r="T755" s="802" t="s">
        <v>4125</v>
      </c>
      <c r="U755" s="804"/>
      <c r="V755" s="804"/>
      <c r="W755" s="804"/>
      <c r="Y755" s="801" t="s">
        <v>4127</v>
      </c>
      <c r="Z755" s="802" t="s">
        <v>4125</v>
      </c>
      <c r="AA755" s="804"/>
      <c r="AB755" s="804"/>
      <c r="AC755" s="804"/>
    </row>
    <row r="756" spans="1:29" ht="14.25">
      <c r="A756" s="801" t="s">
        <v>4128</v>
      </c>
      <c r="B756" s="802" t="s">
        <v>4125</v>
      </c>
      <c r="C756" s="802"/>
      <c r="D756" s="804"/>
      <c r="E756" s="802"/>
      <c r="G756" s="801" t="s">
        <v>4128</v>
      </c>
      <c r="H756" s="802" t="s">
        <v>4125</v>
      </c>
      <c r="I756" s="802"/>
      <c r="J756" s="804"/>
      <c r="K756" s="802"/>
      <c r="M756" s="801" t="s">
        <v>4128</v>
      </c>
      <c r="N756" s="802" t="s">
        <v>4125</v>
      </c>
      <c r="O756" s="802"/>
      <c r="P756" s="804"/>
      <c r="Q756" s="802"/>
      <c r="S756" s="801" t="s">
        <v>4128</v>
      </c>
      <c r="T756" s="802" t="s">
        <v>4125</v>
      </c>
      <c r="U756" s="802"/>
      <c r="V756" s="804"/>
      <c r="W756" s="802"/>
      <c r="Y756" s="801" t="s">
        <v>4128</v>
      </c>
      <c r="Z756" s="802" t="s">
        <v>4125</v>
      </c>
      <c r="AA756" s="802"/>
      <c r="AB756" s="804"/>
      <c r="AC756" s="802"/>
    </row>
    <row r="757" spans="1:29" ht="57.75" thickBot="1">
      <c r="A757" s="801"/>
      <c r="B757" s="804"/>
      <c r="C757" s="807" t="s">
        <v>4129</v>
      </c>
      <c r="D757" s="806"/>
      <c r="E757" s="808">
        <v>2200</v>
      </c>
      <c r="G757" s="801"/>
      <c r="H757" s="804"/>
      <c r="I757" s="807" t="s">
        <v>4129</v>
      </c>
      <c r="J757" s="806"/>
      <c r="K757" s="808">
        <v>2200</v>
      </c>
      <c r="M757" s="801"/>
      <c r="N757" s="804"/>
      <c r="O757" s="807" t="s">
        <v>4129</v>
      </c>
      <c r="P757" s="806"/>
      <c r="Q757" s="808">
        <v>2200</v>
      </c>
      <c r="S757" s="801"/>
      <c r="T757" s="802"/>
      <c r="U757" s="807" t="s">
        <v>4129</v>
      </c>
      <c r="V757" s="806"/>
      <c r="W757" s="808">
        <v>2200</v>
      </c>
      <c r="Y757" s="801"/>
      <c r="Z757" s="802"/>
      <c r="AA757" s="807" t="s">
        <v>4129</v>
      </c>
      <c r="AB757" s="806"/>
      <c r="AC757" s="807">
        <v>2200</v>
      </c>
    </row>
    <row r="758" spans="1:29" ht="14.25">
      <c r="A758" s="801" t="s">
        <v>4130</v>
      </c>
      <c r="B758" s="804"/>
      <c r="C758" s="802"/>
      <c r="D758" s="802"/>
      <c r="E758" s="802"/>
      <c r="G758" s="801" t="s">
        <v>4130</v>
      </c>
      <c r="H758" s="804"/>
      <c r="I758" s="802"/>
      <c r="J758" s="802"/>
      <c r="K758" s="802"/>
      <c r="M758" s="801" t="s">
        <v>4130</v>
      </c>
      <c r="N758" s="804"/>
      <c r="O758" s="802"/>
      <c r="P758" s="802"/>
      <c r="Q758" s="802"/>
      <c r="S758" s="801" t="s">
        <v>4130</v>
      </c>
      <c r="T758" s="804"/>
      <c r="U758" s="802"/>
      <c r="V758" s="802"/>
      <c r="W758" s="802"/>
      <c r="Y758" s="801" t="s">
        <v>4130</v>
      </c>
      <c r="Z758" s="804"/>
      <c r="AA758" s="802"/>
      <c r="AB758" s="802"/>
      <c r="AC758" s="802"/>
    </row>
    <row r="759" spans="1:29" ht="29.25" thickBot="1">
      <c r="A759" s="810"/>
      <c r="B759" s="804"/>
      <c r="C759" s="807" t="s">
        <v>4131</v>
      </c>
      <c r="D759" s="802"/>
      <c r="E759" s="808">
        <v>4000</v>
      </c>
      <c r="G759" s="810"/>
      <c r="H759" s="804"/>
      <c r="I759" s="807" t="s">
        <v>4131</v>
      </c>
      <c r="J759" s="802"/>
      <c r="K759" s="808">
        <v>4000</v>
      </c>
      <c r="M759" s="810"/>
      <c r="N759" s="804"/>
      <c r="O759" s="807" t="s">
        <v>4131</v>
      </c>
      <c r="P759" s="802"/>
      <c r="Q759" s="808">
        <v>4000</v>
      </c>
      <c r="S759" s="810"/>
      <c r="T759" s="804"/>
      <c r="U759" s="807" t="s">
        <v>4131</v>
      </c>
      <c r="V759" s="802"/>
      <c r="W759" s="808">
        <v>4000</v>
      </c>
      <c r="Y759" s="810"/>
      <c r="Z759" s="804"/>
      <c r="AA759" s="807" t="s">
        <v>4131</v>
      </c>
      <c r="AB759" s="802"/>
      <c r="AC759" s="807">
        <v>4000</v>
      </c>
    </row>
    <row r="760" spans="1:29" ht="15">
      <c r="A760" s="810"/>
      <c r="B760" s="804"/>
      <c r="C760" s="1567" t="s">
        <v>4132</v>
      </c>
      <c r="D760" s="805">
        <v>7</v>
      </c>
      <c r="E760" s="802"/>
      <c r="G760" s="810"/>
      <c r="H760" s="804"/>
      <c r="I760" s="1567" t="s">
        <v>4132</v>
      </c>
      <c r="J760" s="805">
        <v>7</v>
      </c>
      <c r="K760" s="802"/>
      <c r="M760" s="810"/>
      <c r="N760" s="804"/>
      <c r="O760" s="1567" t="s">
        <v>4132</v>
      </c>
      <c r="P760" s="805">
        <v>7</v>
      </c>
      <c r="Q760" s="802"/>
      <c r="S760" s="810"/>
      <c r="T760" s="804"/>
      <c r="U760" s="1567" t="s">
        <v>4132</v>
      </c>
      <c r="V760" s="805">
        <v>7</v>
      </c>
      <c r="W760" s="802"/>
      <c r="Y760" s="810"/>
      <c r="Z760" s="804"/>
      <c r="AA760" s="1567" t="s">
        <v>4132</v>
      </c>
      <c r="AB760" s="817">
        <v>7</v>
      </c>
      <c r="AC760" s="802"/>
    </row>
    <row r="761" spans="1:29" ht="15" thickBot="1">
      <c r="A761" s="812"/>
      <c r="B761" s="806"/>
      <c r="C761" s="1568"/>
      <c r="D761" s="806"/>
      <c r="E761" s="808">
        <v>4000</v>
      </c>
      <c r="G761" s="812"/>
      <c r="H761" s="806"/>
      <c r="I761" s="1568"/>
      <c r="J761" s="806"/>
      <c r="K761" s="808">
        <v>4000</v>
      </c>
      <c r="M761" s="812"/>
      <c r="N761" s="806"/>
      <c r="O761" s="1568"/>
      <c r="P761" s="806"/>
      <c r="Q761" s="808">
        <v>4000</v>
      </c>
      <c r="S761" s="812"/>
      <c r="T761" s="806"/>
      <c r="U761" s="1568"/>
      <c r="V761" s="806"/>
      <c r="W761" s="808">
        <v>4000</v>
      </c>
      <c r="Y761" s="812"/>
      <c r="Z761" s="806"/>
      <c r="AA761" s="1568"/>
      <c r="AB761" s="806"/>
      <c r="AC761" s="807">
        <v>4000</v>
      </c>
    </row>
    <row r="762" spans="1:29" ht="12.75">
      <c r="A762" s="748"/>
      <c r="G762" s="748"/>
      <c r="M762" s="748"/>
      <c r="S762" s="748"/>
      <c r="Y762" s="748"/>
      <c r="Z762" s="846"/>
      <c r="AA762" s="846"/>
      <c r="AB762" s="846"/>
      <c r="AC762" s="846"/>
    </row>
    <row r="763" spans="1:29" ht="15" thickBot="1">
      <c r="A763" s="793"/>
      <c r="G763" s="793"/>
      <c r="M763" s="793"/>
      <c r="S763" s="793"/>
      <c r="Y763" s="793"/>
      <c r="Z763" s="846"/>
      <c r="AA763" s="846"/>
      <c r="AB763" s="846"/>
      <c r="AC763" s="846"/>
    </row>
    <row r="764" spans="1:29" ht="45.75" thickBot="1">
      <c r="A764" s="813" t="s">
        <v>3061</v>
      </c>
      <c r="B764" s="814" t="s">
        <v>3843</v>
      </c>
      <c r="C764" s="815" t="s">
        <v>3062</v>
      </c>
      <c r="D764" s="818"/>
      <c r="E764" s="814" t="s">
        <v>3064</v>
      </c>
      <c r="G764" s="813" t="s">
        <v>3061</v>
      </c>
      <c r="H764" s="814" t="s">
        <v>3843</v>
      </c>
      <c r="I764" s="815" t="s">
        <v>3062</v>
      </c>
      <c r="J764" s="818"/>
      <c r="K764" s="814" t="s">
        <v>3064</v>
      </c>
      <c r="M764" s="813" t="s">
        <v>3061</v>
      </c>
      <c r="N764" s="814" t="s">
        <v>3843</v>
      </c>
      <c r="O764" s="815" t="s">
        <v>3062</v>
      </c>
      <c r="P764" s="818"/>
      <c r="Q764" s="814" t="s">
        <v>3064</v>
      </c>
      <c r="S764" s="813" t="s">
        <v>3061</v>
      </c>
      <c r="T764" s="1118" t="s">
        <v>3843</v>
      </c>
      <c r="U764" s="815" t="s">
        <v>3062</v>
      </c>
      <c r="V764" s="818"/>
      <c r="W764" s="814" t="s">
        <v>3064</v>
      </c>
      <c r="Y764" s="813" t="s">
        <v>3061</v>
      </c>
      <c r="Z764" s="1118" t="s">
        <v>3843</v>
      </c>
      <c r="AA764" s="814" t="s">
        <v>3062</v>
      </c>
      <c r="AB764" s="818"/>
      <c r="AC764" s="814" t="s">
        <v>3064</v>
      </c>
    </row>
    <row r="765" spans="1:29" ht="15.75" thickBot="1">
      <c r="A765" s="1593" t="s">
        <v>4133</v>
      </c>
      <c r="B765" s="1594"/>
      <c r="C765" s="1594"/>
      <c r="D765" s="1594"/>
      <c r="E765" s="1594"/>
      <c r="G765" s="1593" t="s">
        <v>4133</v>
      </c>
      <c r="H765" s="1594"/>
      <c r="I765" s="1594"/>
      <c r="J765" s="1594"/>
      <c r="K765" s="1594"/>
      <c r="M765" s="1593" t="s">
        <v>4133</v>
      </c>
      <c r="N765" s="1594"/>
      <c r="O765" s="1594"/>
      <c r="P765" s="1594"/>
      <c r="Q765" s="1594"/>
      <c r="S765" s="1593" t="s">
        <v>4133</v>
      </c>
      <c r="T765" s="1594"/>
      <c r="U765" s="1594"/>
      <c r="V765" s="1594"/>
      <c r="W765" s="1594"/>
      <c r="Y765" s="1577" t="s">
        <v>4133</v>
      </c>
      <c r="Z765" s="1578"/>
      <c r="AA765" s="1578"/>
      <c r="AB765" s="1578"/>
      <c r="AC765" s="1578"/>
    </row>
    <row r="766" spans="1:29" ht="28.5">
      <c r="A766" s="801" t="s">
        <v>4134</v>
      </c>
      <c r="B766" s="802" t="s">
        <v>4135</v>
      </c>
      <c r="C766" s="802" t="s">
        <v>4136</v>
      </c>
      <c r="D766" s="802"/>
      <c r="E766" s="803">
        <v>225</v>
      </c>
      <c r="G766" s="801" t="s">
        <v>4134</v>
      </c>
      <c r="H766" s="802" t="s">
        <v>4135</v>
      </c>
      <c r="I766" s="802" t="s">
        <v>4136</v>
      </c>
      <c r="J766" s="802"/>
      <c r="K766" s="803">
        <v>225</v>
      </c>
      <c r="M766" s="801" t="s">
        <v>4134</v>
      </c>
      <c r="N766" s="802" t="s">
        <v>4135</v>
      </c>
      <c r="O766" s="802" t="s">
        <v>4136</v>
      </c>
      <c r="P766" s="802"/>
      <c r="Q766" s="803">
        <v>225</v>
      </c>
      <c r="S766" s="801" t="s">
        <v>4134</v>
      </c>
      <c r="T766" s="802" t="s">
        <v>4135</v>
      </c>
      <c r="U766" s="802" t="s">
        <v>4136</v>
      </c>
      <c r="V766" s="802"/>
      <c r="W766" s="803">
        <v>225</v>
      </c>
      <c r="Y766" s="801" t="s">
        <v>4134</v>
      </c>
      <c r="Z766" s="802" t="s">
        <v>4135</v>
      </c>
      <c r="AA766" s="802" t="s">
        <v>4136</v>
      </c>
      <c r="AB766" s="802"/>
      <c r="AC766" s="802">
        <v>225</v>
      </c>
    </row>
    <row r="767" spans="1:29" ht="15">
      <c r="A767" s="801"/>
      <c r="B767" s="802"/>
      <c r="C767" s="804"/>
      <c r="D767" s="805">
        <v>1</v>
      </c>
      <c r="E767" s="804"/>
      <c r="G767" s="801"/>
      <c r="H767" s="802"/>
      <c r="I767" s="804"/>
      <c r="J767" s="805">
        <v>1</v>
      </c>
      <c r="K767" s="804"/>
      <c r="M767" s="801"/>
      <c r="N767" s="802"/>
      <c r="O767" s="804"/>
      <c r="P767" s="805">
        <v>1</v>
      </c>
      <c r="Q767" s="804"/>
      <c r="S767" s="801"/>
      <c r="T767" s="802"/>
      <c r="U767" s="804"/>
      <c r="V767" s="805">
        <v>1</v>
      </c>
      <c r="W767" s="804"/>
      <c r="Y767" s="801"/>
      <c r="Z767" s="802"/>
      <c r="AA767" s="804"/>
      <c r="AB767" s="817">
        <v>1</v>
      </c>
      <c r="AC767" s="804"/>
    </row>
    <row r="768" spans="1:29" ht="14.25">
      <c r="A768" s="801" t="s">
        <v>4137</v>
      </c>
      <c r="B768" s="802" t="s">
        <v>4138</v>
      </c>
      <c r="C768" s="804"/>
      <c r="D768" s="804"/>
      <c r="E768" s="804"/>
      <c r="G768" s="801" t="s">
        <v>4137</v>
      </c>
      <c r="H768" s="802" t="s">
        <v>4138</v>
      </c>
      <c r="I768" s="804"/>
      <c r="J768" s="804"/>
      <c r="K768" s="804"/>
      <c r="M768" s="801" t="s">
        <v>4137</v>
      </c>
      <c r="N768" s="802" t="s">
        <v>4138</v>
      </c>
      <c r="O768" s="804"/>
      <c r="P768" s="804"/>
      <c r="Q768" s="804"/>
      <c r="S768" s="801" t="s">
        <v>4137</v>
      </c>
      <c r="T768" s="802" t="s">
        <v>4138</v>
      </c>
      <c r="U768" s="804"/>
      <c r="V768" s="804"/>
      <c r="W768" s="804"/>
      <c r="Y768" s="801" t="s">
        <v>4137</v>
      </c>
      <c r="Z768" s="802" t="s">
        <v>4138</v>
      </c>
      <c r="AA768" s="804"/>
      <c r="AB768" s="804"/>
      <c r="AC768" s="804"/>
    </row>
    <row r="769" spans="1:29" ht="14.25">
      <c r="A769" s="801" t="s">
        <v>4139</v>
      </c>
      <c r="B769" s="802" t="s">
        <v>4140</v>
      </c>
      <c r="C769" s="802"/>
      <c r="D769" s="804"/>
      <c r="E769" s="802"/>
      <c r="G769" s="801" t="s">
        <v>4139</v>
      </c>
      <c r="H769" s="802" t="s">
        <v>4140</v>
      </c>
      <c r="I769" s="802"/>
      <c r="J769" s="804"/>
      <c r="K769" s="802"/>
      <c r="M769" s="801" t="s">
        <v>4139</v>
      </c>
      <c r="N769" s="802" t="s">
        <v>4140</v>
      </c>
      <c r="O769" s="802"/>
      <c r="P769" s="804"/>
      <c r="Q769" s="802"/>
      <c r="S769" s="801" t="s">
        <v>4139</v>
      </c>
      <c r="T769" s="802" t="s">
        <v>4140</v>
      </c>
      <c r="U769" s="802"/>
      <c r="V769" s="804"/>
      <c r="W769" s="802"/>
      <c r="Y769" s="801" t="s">
        <v>4139</v>
      </c>
      <c r="Z769" s="802" t="s">
        <v>4140</v>
      </c>
      <c r="AA769" s="802"/>
      <c r="AB769" s="804"/>
      <c r="AC769" s="802"/>
    </row>
    <row r="770" spans="1:29" ht="29.25" thickBot="1">
      <c r="A770" s="801"/>
      <c r="B770" s="802"/>
      <c r="C770" s="807" t="s">
        <v>1140</v>
      </c>
      <c r="D770" s="806"/>
      <c r="E770" s="808">
        <v>225</v>
      </c>
      <c r="G770" s="801"/>
      <c r="H770" s="802"/>
      <c r="I770" s="807" t="s">
        <v>1140</v>
      </c>
      <c r="J770" s="806"/>
      <c r="K770" s="808">
        <v>225</v>
      </c>
      <c r="M770" s="801"/>
      <c r="N770" s="802"/>
      <c r="O770" s="807" t="s">
        <v>1140</v>
      </c>
      <c r="P770" s="806"/>
      <c r="Q770" s="808">
        <v>225</v>
      </c>
      <c r="S770" s="801"/>
      <c r="T770" s="802"/>
      <c r="U770" s="807" t="s">
        <v>1140</v>
      </c>
      <c r="V770" s="806"/>
      <c r="W770" s="808">
        <v>225</v>
      </c>
      <c r="Y770" s="801"/>
      <c r="Z770" s="802"/>
      <c r="AA770" s="807" t="s">
        <v>1140</v>
      </c>
      <c r="AB770" s="806"/>
      <c r="AC770" s="807">
        <v>225</v>
      </c>
    </row>
    <row r="771" spans="1:29" ht="14.25">
      <c r="A771" s="801" t="s">
        <v>1141</v>
      </c>
      <c r="B771" s="802" t="s">
        <v>4140</v>
      </c>
      <c r="C771" s="802"/>
      <c r="D771" s="802"/>
      <c r="E771" s="802"/>
      <c r="G771" s="801" t="s">
        <v>1141</v>
      </c>
      <c r="H771" s="802" t="s">
        <v>4140</v>
      </c>
      <c r="I771" s="802"/>
      <c r="J771" s="802"/>
      <c r="K771" s="802"/>
      <c r="M771" s="801" t="s">
        <v>1141</v>
      </c>
      <c r="N771" s="802" t="s">
        <v>4140</v>
      </c>
      <c r="O771" s="802"/>
      <c r="P771" s="802"/>
      <c r="Q771" s="802"/>
      <c r="S771" s="801" t="s">
        <v>1141</v>
      </c>
      <c r="T771" s="802" t="s">
        <v>4140</v>
      </c>
      <c r="U771" s="802"/>
      <c r="V771" s="802"/>
      <c r="W771" s="802"/>
      <c r="Y771" s="801" t="s">
        <v>1141</v>
      </c>
      <c r="Z771" s="802" t="s">
        <v>4140</v>
      </c>
      <c r="AA771" s="802"/>
      <c r="AB771" s="802"/>
      <c r="AC771" s="802"/>
    </row>
    <row r="772" spans="1:29" ht="43.5" thickBot="1">
      <c r="A772" s="810"/>
      <c r="B772" s="804"/>
      <c r="C772" s="807" t="s">
        <v>1142</v>
      </c>
      <c r="D772" s="811">
        <v>3</v>
      </c>
      <c r="E772" s="808">
        <v>1100</v>
      </c>
      <c r="G772" s="810"/>
      <c r="H772" s="804"/>
      <c r="I772" s="807" t="s">
        <v>1142</v>
      </c>
      <c r="J772" s="811">
        <v>3</v>
      </c>
      <c r="K772" s="808">
        <v>1100</v>
      </c>
      <c r="M772" s="810"/>
      <c r="N772" s="804"/>
      <c r="O772" s="807" t="s">
        <v>1142</v>
      </c>
      <c r="P772" s="811">
        <v>3</v>
      </c>
      <c r="Q772" s="808">
        <v>1100</v>
      </c>
      <c r="S772" s="810"/>
      <c r="T772" s="802"/>
      <c r="U772" s="807" t="s">
        <v>1142</v>
      </c>
      <c r="V772" s="811">
        <v>3</v>
      </c>
      <c r="W772" s="808">
        <v>1100</v>
      </c>
      <c r="Y772" s="810"/>
      <c r="Z772" s="802"/>
      <c r="AA772" s="807" t="s">
        <v>1142</v>
      </c>
      <c r="AB772" s="816">
        <v>3</v>
      </c>
      <c r="AC772" s="807">
        <v>1100</v>
      </c>
    </row>
    <row r="773" spans="1:29" ht="15.75" thickBot="1">
      <c r="A773" s="812"/>
      <c r="B773" s="806"/>
      <c r="C773" s="807" t="s">
        <v>1143</v>
      </c>
      <c r="D773" s="811">
        <v>4</v>
      </c>
      <c r="E773" s="808">
        <v>1500</v>
      </c>
      <c r="G773" s="812"/>
      <c r="H773" s="806"/>
      <c r="I773" s="807" t="s">
        <v>1143</v>
      </c>
      <c r="J773" s="811">
        <v>4</v>
      </c>
      <c r="K773" s="808">
        <v>1500</v>
      </c>
      <c r="M773" s="812"/>
      <c r="N773" s="806"/>
      <c r="O773" s="807" t="s">
        <v>1143</v>
      </c>
      <c r="P773" s="811">
        <v>4</v>
      </c>
      <c r="Q773" s="808">
        <v>1500</v>
      </c>
      <c r="S773" s="812"/>
      <c r="T773" s="802"/>
      <c r="U773" s="807" t="s">
        <v>1143</v>
      </c>
      <c r="V773" s="811">
        <v>4</v>
      </c>
      <c r="W773" s="808">
        <v>1500</v>
      </c>
      <c r="Y773" s="812"/>
      <c r="Z773" s="802"/>
      <c r="AA773" s="807" t="s">
        <v>1143</v>
      </c>
      <c r="AB773" s="816">
        <v>4</v>
      </c>
      <c r="AC773" s="807">
        <v>1500</v>
      </c>
    </row>
    <row r="774" spans="1:29" ht="15.75" thickBot="1">
      <c r="A774" s="1593" t="s">
        <v>1144</v>
      </c>
      <c r="B774" s="1594"/>
      <c r="C774" s="1594"/>
      <c r="D774" s="1594"/>
      <c r="E774" s="1594"/>
      <c r="G774" s="1593" t="s">
        <v>1144</v>
      </c>
      <c r="H774" s="1594"/>
      <c r="I774" s="1594"/>
      <c r="J774" s="1594"/>
      <c r="K774" s="1594"/>
      <c r="M774" s="1593" t="s">
        <v>1144</v>
      </c>
      <c r="N774" s="1594"/>
      <c r="O774" s="1594"/>
      <c r="P774" s="1594"/>
      <c r="Q774" s="1594"/>
      <c r="S774" s="1593" t="s">
        <v>1144</v>
      </c>
      <c r="T774" s="1594"/>
      <c r="U774" s="1594"/>
      <c r="V774" s="1594"/>
      <c r="W774" s="1594"/>
      <c r="Y774" s="1577" t="s">
        <v>1144</v>
      </c>
      <c r="Z774" s="1578"/>
      <c r="AA774" s="1578"/>
      <c r="AB774" s="1578"/>
      <c r="AC774" s="1578"/>
    </row>
    <row r="775" spans="1:29" ht="28.5">
      <c r="A775" s="801" t="s">
        <v>1145</v>
      </c>
      <c r="B775" s="802" t="s">
        <v>2474</v>
      </c>
      <c r="C775" s="802" t="s">
        <v>1146</v>
      </c>
      <c r="D775" s="805">
        <v>2</v>
      </c>
      <c r="E775" s="803">
        <v>550</v>
      </c>
      <c r="G775" s="801" t="s">
        <v>1145</v>
      </c>
      <c r="H775" s="802" t="s">
        <v>2474</v>
      </c>
      <c r="I775" s="802" t="s">
        <v>1146</v>
      </c>
      <c r="J775" s="805">
        <v>2</v>
      </c>
      <c r="K775" s="803">
        <v>550</v>
      </c>
      <c r="M775" s="801" t="s">
        <v>1145</v>
      </c>
      <c r="N775" s="802" t="s">
        <v>2474</v>
      </c>
      <c r="O775" s="802" t="s">
        <v>1146</v>
      </c>
      <c r="P775" s="805">
        <v>2</v>
      </c>
      <c r="Q775" s="803">
        <v>550</v>
      </c>
      <c r="S775" s="801" t="s">
        <v>1145</v>
      </c>
      <c r="T775" s="802" t="s">
        <v>2474</v>
      </c>
      <c r="U775" s="802" t="s">
        <v>1146</v>
      </c>
      <c r="V775" s="805">
        <v>2</v>
      </c>
      <c r="W775" s="803">
        <v>550</v>
      </c>
      <c r="Y775" s="801" t="s">
        <v>1145</v>
      </c>
      <c r="Z775" s="802" t="s">
        <v>2474</v>
      </c>
      <c r="AA775" s="802" t="s">
        <v>1146</v>
      </c>
      <c r="AB775" s="817">
        <v>2</v>
      </c>
      <c r="AC775" s="802">
        <v>550</v>
      </c>
    </row>
    <row r="776" spans="1:29" ht="14.25">
      <c r="A776" s="801" t="s">
        <v>1147</v>
      </c>
      <c r="B776" s="802"/>
      <c r="C776" s="804"/>
      <c r="D776" s="804"/>
      <c r="E776" s="804"/>
      <c r="G776" s="801" t="s">
        <v>1147</v>
      </c>
      <c r="H776" s="802"/>
      <c r="I776" s="804"/>
      <c r="J776" s="804"/>
      <c r="K776" s="804"/>
      <c r="M776" s="801" t="s">
        <v>1147</v>
      </c>
      <c r="N776" s="802"/>
      <c r="O776" s="804"/>
      <c r="P776" s="804"/>
      <c r="Q776" s="804"/>
      <c r="S776" s="801" t="s">
        <v>1147</v>
      </c>
      <c r="T776" s="802"/>
      <c r="U776" s="804"/>
      <c r="V776" s="804"/>
      <c r="W776" s="804"/>
      <c r="Y776" s="801" t="s">
        <v>1147</v>
      </c>
      <c r="Z776" s="802"/>
      <c r="AA776" s="804"/>
      <c r="AB776" s="804"/>
      <c r="AC776" s="804"/>
    </row>
    <row r="777" spans="1:29" ht="15" thickBot="1">
      <c r="A777" s="801" t="s">
        <v>1148</v>
      </c>
      <c r="B777" s="802"/>
      <c r="C777" s="806"/>
      <c r="D777" s="806"/>
      <c r="E777" s="806"/>
      <c r="G777" s="801" t="s">
        <v>1148</v>
      </c>
      <c r="H777" s="802"/>
      <c r="I777" s="806"/>
      <c r="J777" s="806"/>
      <c r="K777" s="806"/>
      <c r="M777" s="801" t="s">
        <v>1148</v>
      </c>
      <c r="N777" s="802"/>
      <c r="O777" s="806"/>
      <c r="P777" s="806"/>
      <c r="Q777" s="806"/>
      <c r="S777" s="801" t="s">
        <v>1148</v>
      </c>
      <c r="T777" s="802"/>
      <c r="U777" s="806"/>
      <c r="V777" s="806"/>
      <c r="W777" s="806"/>
      <c r="Y777" s="801" t="s">
        <v>1148</v>
      </c>
      <c r="Z777" s="802"/>
      <c r="AA777" s="806"/>
      <c r="AB777" s="806"/>
      <c r="AC777" s="806"/>
    </row>
    <row r="778" spans="1:29" ht="29.25" thickBot="1">
      <c r="A778" s="801" t="s">
        <v>1149</v>
      </c>
      <c r="B778" s="802"/>
      <c r="C778" s="807" t="s">
        <v>1150</v>
      </c>
      <c r="D778" s="811">
        <v>3</v>
      </c>
      <c r="E778" s="808">
        <v>1100</v>
      </c>
      <c r="G778" s="801" t="s">
        <v>1149</v>
      </c>
      <c r="H778" s="802"/>
      <c r="I778" s="807" t="s">
        <v>1150</v>
      </c>
      <c r="J778" s="811">
        <v>3</v>
      </c>
      <c r="K778" s="808">
        <v>1100</v>
      </c>
      <c r="M778" s="801" t="s">
        <v>1149</v>
      </c>
      <c r="N778" s="802"/>
      <c r="O778" s="807" t="s">
        <v>1150</v>
      </c>
      <c r="P778" s="811">
        <v>3</v>
      </c>
      <c r="Q778" s="808">
        <v>1100</v>
      </c>
      <c r="S778" s="801" t="s">
        <v>1149</v>
      </c>
      <c r="T778" s="802"/>
      <c r="U778" s="807" t="s">
        <v>1150</v>
      </c>
      <c r="V778" s="811">
        <v>3</v>
      </c>
      <c r="W778" s="808">
        <v>1100</v>
      </c>
      <c r="Y778" s="801" t="s">
        <v>1149</v>
      </c>
      <c r="Z778" s="802"/>
      <c r="AA778" s="807" t="s">
        <v>1150</v>
      </c>
      <c r="AB778" s="816">
        <v>3</v>
      </c>
      <c r="AC778" s="807">
        <v>1100</v>
      </c>
    </row>
    <row r="779" spans="1:29" ht="14.25">
      <c r="A779" s="810"/>
      <c r="B779" s="802" t="s">
        <v>2484</v>
      </c>
      <c r="C779" s="802"/>
      <c r="D779" s="802"/>
      <c r="E779" s="802"/>
      <c r="G779" s="810"/>
      <c r="H779" s="802" t="s">
        <v>2484</v>
      </c>
      <c r="I779" s="802"/>
      <c r="J779" s="802"/>
      <c r="K779" s="802"/>
      <c r="M779" s="810"/>
      <c r="N779" s="802" t="s">
        <v>2484</v>
      </c>
      <c r="O779" s="802"/>
      <c r="P779" s="802"/>
      <c r="Q779" s="802"/>
      <c r="S779" s="810"/>
      <c r="T779" s="802" t="s">
        <v>2484</v>
      </c>
      <c r="U779" s="802"/>
      <c r="V779" s="802"/>
      <c r="W779" s="802"/>
      <c r="Y779" s="810"/>
      <c r="Z779" s="802" t="s">
        <v>2484</v>
      </c>
      <c r="AA779" s="802"/>
      <c r="AB779" s="802"/>
      <c r="AC779" s="802"/>
    </row>
    <row r="780" spans="1:29" ht="43.5" thickBot="1">
      <c r="A780" s="810"/>
      <c r="B780" s="804"/>
      <c r="C780" s="807" t="s">
        <v>1151</v>
      </c>
      <c r="D780" s="811">
        <v>5</v>
      </c>
      <c r="E780" s="808">
        <v>2200</v>
      </c>
      <c r="G780" s="810"/>
      <c r="H780" s="804"/>
      <c r="I780" s="807" t="s">
        <v>1151</v>
      </c>
      <c r="J780" s="811">
        <v>5</v>
      </c>
      <c r="K780" s="808">
        <v>2200</v>
      </c>
      <c r="M780" s="810"/>
      <c r="N780" s="804"/>
      <c r="O780" s="807" t="s">
        <v>1151</v>
      </c>
      <c r="P780" s="811">
        <v>5</v>
      </c>
      <c r="Q780" s="808">
        <v>2200</v>
      </c>
      <c r="S780" s="810"/>
      <c r="T780" s="802"/>
      <c r="U780" s="807" t="s">
        <v>1151</v>
      </c>
      <c r="V780" s="811">
        <v>5</v>
      </c>
      <c r="W780" s="808">
        <v>2200</v>
      </c>
      <c r="Y780" s="810"/>
      <c r="Z780" s="802"/>
      <c r="AA780" s="807" t="s">
        <v>1151</v>
      </c>
      <c r="AB780" s="816">
        <v>5</v>
      </c>
      <c r="AC780" s="807">
        <v>2200</v>
      </c>
    </row>
    <row r="781" spans="1:29" ht="14.25">
      <c r="A781" s="810"/>
      <c r="B781" s="804"/>
      <c r="C781" s="1567" t="s">
        <v>1152</v>
      </c>
      <c r="D781" s="802"/>
      <c r="E781" s="802"/>
      <c r="G781" s="810"/>
      <c r="H781" s="804"/>
      <c r="I781" s="1567" t="s">
        <v>1152</v>
      </c>
      <c r="J781" s="802"/>
      <c r="K781" s="802"/>
      <c r="M781" s="810"/>
      <c r="N781" s="804"/>
      <c r="O781" s="1567" t="s">
        <v>1152</v>
      </c>
      <c r="P781" s="802"/>
      <c r="Q781" s="802"/>
      <c r="S781" s="810"/>
      <c r="T781" s="802"/>
      <c r="U781" s="1567" t="s">
        <v>1152</v>
      </c>
      <c r="V781" s="802"/>
      <c r="W781" s="802"/>
      <c r="Y781" s="810"/>
      <c r="Z781" s="802"/>
      <c r="AA781" s="1567" t="s">
        <v>1152</v>
      </c>
      <c r="AB781" s="802"/>
      <c r="AC781" s="802"/>
    </row>
    <row r="782" spans="1:29" ht="15.75" thickBot="1">
      <c r="A782" s="812"/>
      <c r="B782" s="806"/>
      <c r="C782" s="1568"/>
      <c r="D782" s="816">
        <v>6</v>
      </c>
      <c r="E782" s="808">
        <v>2700</v>
      </c>
      <c r="G782" s="812"/>
      <c r="H782" s="806"/>
      <c r="I782" s="1568"/>
      <c r="J782" s="816">
        <v>6</v>
      </c>
      <c r="K782" s="808">
        <v>2700</v>
      </c>
      <c r="M782" s="812"/>
      <c r="N782" s="806"/>
      <c r="O782" s="1568"/>
      <c r="P782" s="816">
        <v>6</v>
      </c>
      <c r="Q782" s="808">
        <v>2700</v>
      </c>
      <c r="S782" s="812"/>
      <c r="T782" s="802"/>
      <c r="U782" s="1568"/>
      <c r="V782" s="816">
        <v>6</v>
      </c>
      <c r="W782" s="808">
        <v>2700</v>
      </c>
      <c r="Y782" s="812"/>
      <c r="Z782" s="802"/>
      <c r="AA782" s="1568"/>
      <c r="AB782" s="816">
        <v>6</v>
      </c>
      <c r="AC782" s="807">
        <v>2700</v>
      </c>
    </row>
    <row r="783" spans="1:29" ht="15.75" thickBot="1">
      <c r="A783" s="1593" t="s">
        <v>1153</v>
      </c>
      <c r="B783" s="1594"/>
      <c r="C783" s="1594"/>
      <c r="D783" s="1594"/>
      <c r="E783" s="1594"/>
      <c r="G783" s="1593" t="s">
        <v>1153</v>
      </c>
      <c r="H783" s="1594"/>
      <c r="I783" s="1594"/>
      <c r="J783" s="1594"/>
      <c r="K783" s="1594"/>
      <c r="M783" s="1593" t="s">
        <v>1153</v>
      </c>
      <c r="N783" s="1594"/>
      <c r="O783" s="1594"/>
      <c r="P783" s="1594"/>
      <c r="Q783" s="1594"/>
      <c r="S783" s="1593" t="s">
        <v>1153</v>
      </c>
      <c r="T783" s="1594"/>
      <c r="U783" s="1594"/>
      <c r="V783" s="1594"/>
      <c r="W783" s="1594"/>
      <c r="Y783" s="1577" t="s">
        <v>1153</v>
      </c>
      <c r="Z783" s="1578"/>
      <c r="AA783" s="1578"/>
      <c r="AB783" s="1578"/>
      <c r="AC783" s="1578"/>
    </row>
    <row r="784" spans="1:29" ht="14.25">
      <c r="A784" s="801"/>
      <c r="B784" s="802"/>
      <c r="C784" s="1567" t="s">
        <v>1154</v>
      </c>
      <c r="D784" s="802"/>
      <c r="E784" s="802"/>
      <c r="G784" s="801"/>
      <c r="H784" s="802"/>
      <c r="I784" s="1567" t="s">
        <v>1154</v>
      </c>
      <c r="J784" s="802"/>
      <c r="K784" s="802"/>
      <c r="M784" s="801"/>
      <c r="N784" s="802"/>
      <c r="O784" s="1567" t="s">
        <v>1154</v>
      </c>
      <c r="P784" s="802"/>
      <c r="Q784" s="802"/>
      <c r="S784" s="801"/>
      <c r="T784" s="804"/>
      <c r="U784" s="1567" t="s">
        <v>1154</v>
      </c>
      <c r="V784" s="802"/>
      <c r="W784" s="802"/>
      <c r="Y784" s="801"/>
      <c r="Z784" s="804"/>
      <c r="AA784" s="1567" t="s">
        <v>1154</v>
      </c>
      <c r="AB784" s="802"/>
      <c r="AC784" s="802"/>
    </row>
    <row r="785" spans="1:29" ht="15">
      <c r="A785" s="801" t="s">
        <v>1155</v>
      </c>
      <c r="B785" s="802"/>
      <c r="C785" s="1571"/>
      <c r="D785" s="805">
        <v>2</v>
      </c>
      <c r="E785" s="803">
        <v>550</v>
      </c>
      <c r="G785" s="801" t="s">
        <v>1155</v>
      </c>
      <c r="H785" s="802"/>
      <c r="I785" s="1571"/>
      <c r="J785" s="805">
        <v>2</v>
      </c>
      <c r="K785" s="803">
        <v>550</v>
      </c>
      <c r="M785" s="801" t="s">
        <v>1155</v>
      </c>
      <c r="N785" s="802"/>
      <c r="O785" s="1571"/>
      <c r="P785" s="805">
        <v>2</v>
      </c>
      <c r="Q785" s="803">
        <v>550</v>
      </c>
      <c r="S785" s="801" t="s">
        <v>1155</v>
      </c>
      <c r="T785" s="804"/>
      <c r="U785" s="1571"/>
      <c r="V785" s="805">
        <v>2</v>
      </c>
      <c r="W785" s="803">
        <v>550</v>
      </c>
      <c r="Y785" s="801" t="s">
        <v>1155</v>
      </c>
      <c r="Z785" s="804"/>
      <c r="AA785" s="1571"/>
      <c r="AB785" s="817">
        <v>2</v>
      </c>
      <c r="AC785" s="802">
        <v>550</v>
      </c>
    </row>
    <row r="786" spans="1:29" ht="14.25">
      <c r="A786" s="801"/>
      <c r="B786" s="802"/>
      <c r="C786" s="1571"/>
      <c r="D786" s="804"/>
      <c r="E786" s="804"/>
      <c r="G786" s="801"/>
      <c r="H786" s="802"/>
      <c r="I786" s="1571"/>
      <c r="J786" s="804"/>
      <c r="K786" s="804"/>
      <c r="M786" s="801"/>
      <c r="N786" s="802"/>
      <c r="O786" s="1571"/>
      <c r="P786" s="804"/>
      <c r="Q786" s="804"/>
      <c r="S786" s="801"/>
      <c r="T786" s="804"/>
      <c r="U786" s="1571"/>
      <c r="V786" s="804"/>
      <c r="W786" s="804"/>
      <c r="Y786" s="801"/>
      <c r="Z786" s="804"/>
      <c r="AA786" s="1571"/>
      <c r="AB786" s="804"/>
      <c r="AC786" s="804"/>
    </row>
    <row r="787" spans="1:29" ht="14.25">
      <c r="A787" s="801" t="s">
        <v>1156</v>
      </c>
      <c r="B787" s="802"/>
      <c r="C787" s="1571"/>
      <c r="D787" s="804"/>
      <c r="E787" s="804"/>
      <c r="G787" s="801" t="s">
        <v>1156</v>
      </c>
      <c r="H787" s="802"/>
      <c r="I787" s="1571"/>
      <c r="J787" s="804"/>
      <c r="K787" s="804"/>
      <c r="M787" s="801" t="s">
        <v>1156</v>
      </c>
      <c r="N787" s="802"/>
      <c r="O787" s="1571"/>
      <c r="P787" s="804"/>
      <c r="Q787" s="804"/>
      <c r="S787" s="801" t="s">
        <v>1156</v>
      </c>
      <c r="T787" s="804"/>
      <c r="U787" s="1571"/>
      <c r="V787" s="804"/>
      <c r="W787" s="804"/>
      <c r="Y787" s="801" t="s">
        <v>1156</v>
      </c>
      <c r="Z787" s="804"/>
      <c r="AA787" s="1571"/>
      <c r="AB787" s="804"/>
      <c r="AC787" s="804"/>
    </row>
    <row r="788" spans="1:29" ht="14.25">
      <c r="A788" s="801" t="s">
        <v>1157</v>
      </c>
      <c r="B788" s="802"/>
      <c r="C788" s="1571"/>
      <c r="D788" s="804"/>
      <c r="E788" s="804"/>
      <c r="G788" s="801" t="s">
        <v>1157</v>
      </c>
      <c r="H788" s="802"/>
      <c r="I788" s="1571"/>
      <c r="J788" s="804"/>
      <c r="K788" s="804"/>
      <c r="M788" s="801" t="s">
        <v>1157</v>
      </c>
      <c r="N788" s="802"/>
      <c r="O788" s="1571"/>
      <c r="P788" s="804"/>
      <c r="Q788" s="804"/>
      <c r="S788" s="801" t="s">
        <v>1157</v>
      </c>
      <c r="T788" s="802"/>
      <c r="U788" s="1571"/>
      <c r="V788" s="804"/>
      <c r="W788" s="804"/>
      <c r="Y788" s="801" t="s">
        <v>1157</v>
      </c>
      <c r="Z788" s="802"/>
      <c r="AA788" s="1571"/>
      <c r="AB788" s="804"/>
      <c r="AC788" s="804"/>
    </row>
    <row r="789" spans="1:29" ht="14.25">
      <c r="A789" s="801" t="s">
        <v>1158</v>
      </c>
      <c r="B789" s="802"/>
      <c r="C789" s="1571"/>
      <c r="D789" s="804"/>
      <c r="E789" s="804"/>
      <c r="G789" s="801" t="s">
        <v>1158</v>
      </c>
      <c r="H789" s="802"/>
      <c r="I789" s="1571"/>
      <c r="J789" s="804"/>
      <c r="K789" s="804"/>
      <c r="M789" s="801" t="s">
        <v>1158</v>
      </c>
      <c r="N789" s="802"/>
      <c r="O789" s="1571"/>
      <c r="P789" s="804"/>
      <c r="Q789" s="804"/>
      <c r="S789" s="801" t="s">
        <v>1158</v>
      </c>
      <c r="T789" s="802"/>
      <c r="U789" s="1571"/>
      <c r="V789" s="804"/>
      <c r="W789" s="804"/>
      <c r="Y789" s="801" t="s">
        <v>1158</v>
      </c>
      <c r="Z789" s="802"/>
      <c r="AA789" s="1571"/>
      <c r="AB789" s="804"/>
      <c r="AC789" s="804"/>
    </row>
    <row r="790" spans="1:29" ht="14.25">
      <c r="A790" s="801" t="s">
        <v>1159</v>
      </c>
      <c r="B790" s="802" t="s">
        <v>1160</v>
      </c>
      <c r="C790" s="1571"/>
      <c r="D790" s="804"/>
      <c r="E790" s="804"/>
      <c r="G790" s="801" t="s">
        <v>1159</v>
      </c>
      <c r="H790" s="802" t="s">
        <v>1160</v>
      </c>
      <c r="I790" s="1571"/>
      <c r="J790" s="804"/>
      <c r="K790" s="804"/>
      <c r="M790" s="801" t="s">
        <v>1159</v>
      </c>
      <c r="N790" s="802" t="s">
        <v>1160</v>
      </c>
      <c r="O790" s="1571"/>
      <c r="P790" s="804"/>
      <c r="Q790" s="804"/>
      <c r="S790" s="801" t="s">
        <v>1159</v>
      </c>
      <c r="T790" s="802" t="s">
        <v>1160</v>
      </c>
      <c r="U790" s="1571"/>
      <c r="V790" s="804"/>
      <c r="W790" s="804"/>
      <c r="Y790" s="801" t="s">
        <v>1159</v>
      </c>
      <c r="Z790" s="802" t="s">
        <v>1160</v>
      </c>
      <c r="AA790" s="1571"/>
      <c r="AB790" s="804"/>
      <c r="AC790" s="804"/>
    </row>
    <row r="791" spans="1:29" ht="14.25">
      <c r="A791" s="801" t="s">
        <v>1161</v>
      </c>
      <c r="B791" s="802" t="s">
        <v>1162</v>
      </c>
      <c r="C791" s="1571"/>
      <c r="D791" s="804"/>
      <c r="E791" s="804"/>
      <c r="G791" s="801" t="s">
        <v>1161</v>
      </c>
      <c r="H791" s="802" t="s">
        <v>1162</v>
      </c>
      <c r="I791" s="1571"/>
      <c r="J791" s="804"/>
      <c r="K791" s="804"/>
      <c r="M791" s="801" t="s">
        <v>1161</v>
      </c>
      <c r="N791" s="802" t="s">
        <v>1162</v>
      </c>
      <c r="O791" s="1571"/>
      <c r="P791" s="804"/>
      <c r="Q791" s="804"/>
      <c r="S791" s="801" t="s">
        <v>1161</v>
      </c>
      <c r="T791" s="802" t="s">
        <v>1162</v>
      </c>
      <c r="U791" s="1571"/>
      <c r="V791" s="804"/>
      <c r="W791" s="804"/>
      <c r="Y791" s="801" t="s">
        <v>1161</v>
      </c>
      <c r="Z791" s="802" t="s">
        <v>1162</v>
      </c>
      <c r="AA791" s="1571"/>
      <c r="AB791" s="804"/>
      <c r="AC791" s="804"/>
    </row>
    <row r="792" spans="1:29" ht="14.25">
      <c r="A792" s="801" t="s">
        <v>1163</v>
      </c>
      <c r="B792" s="802" t="s">
        <v>1164</v>
      </c>
      <c r="C792" s="1571"/>
      <c r="D792" s="804"/>
      <c r="E792" s="804"/>
      <c r="G792" s="801" t="s">
        <v>1163</v>
      </c>
      <c r="H792" s="802" t="s">
        <v>1164</v>
      </c>
      <c r="I792" s="1571"/>
      <c r="J792" s="804"/>
      <c r="K792" s="804"/>
      <c r="M792" s="801" t="s">
        <v>1163</v>
      </c>
      <c r="N792" s="802" t="s">
        <v>1164</v>
      </c>
      <c r="O792" s="1571"/>
      <c r="P792" s="804"/>
      <c r="Q792" s="804"/>
      <c r="S792" s="801" t="s">
        <v>1163</v>
      </c>
      <c r="T792" s="802" t="s">
        <v>1164</v>
      </c>
      <c r="U792" s="1571"/>
      <c r="V792" s="804"/>
      <c r="W792" s="804"/>
      <c r="Y792" s="801" t="s">
        <v>1163</v>
      </c>
      <c r="Z792" s="802" t="s">
        <v>1164</v>
      </c>
      <c r="AA792" s="1571"/>
      <c r="AB792" s="804"/>
      <c r="AC792" s="804"/>
    </row>
    <row r="793" spans="1:29" ht="14.25">
      <c r="A793" s="801" t="s">
        <v>1165</v>
      </c>
      <c r="B793" s="802" t="s">
        <v>1162</v>
      </c>
      <c r="C793" s="1571"/>
      <c r="D793" s="804"/>
      <c r="E793" s="804"/>
      <c r="G793" s="801" t="s">
        <v>1165</v>
      </c>
      <c r="H793" s="802" t="s">
        <v>1162</v>
      </c>
      <c r="I793" s="1571"/>
      <c r="J793" s="804"/>
      <c r="K793" s="804"/>
      <c r="M793" s="801" t="s">
        <v>1165</v>
      </c>
      <c r="N793" s="802" t="s">
        <v>1162</v>
      </c>
      <c r="O793" s="1571"/>
      <c r="P793" s="804"/>
      <c r="Q793" s="804"/>
      <c r="S793" s="801" t="s">
        <v>1165</v>
      </c>
      <c r="T793" s="802" t="s">
        <v>1162</v>
      </c>
      <c r="U793" s="1571"/>
      <c r="V793" s="804"/>
      <c r="W793" s="804"/>
      <c r="Y793" s="801" t="s">
        <v>1165</v>
      </c>
      <c r="Z793" s="802" t="s">
        <v>1162</v>
      </c>
      <c r="AA793" s="1571"/>
      <c r="AB793" s="804"/>
      <c r="AC793" s="804"/>
    </row>
    <row r="794" spans="1:29" ht="14.25">
      <c r="A794" s="801" t="s">
        <v>1166</v>
      </c>
      <c r="B794" s="802" t="s">
        <v>1162</v>
      </c>
      <c r="C794" s="1571"/>
      <c r="D794" s="804"/>
      <c r="E794" s="804"/>
      <c r="G794" s="801" t="s">
        <v>1166</v>
      </c>
      <c r="H794" s="802" t="s">
        <v>1162</v>
      </c>
      <c r="I794" s="1571"/>
      <c r="J794" s="804"/>
      <c r="K794" s="804"/>
      <c r="M794" s="801" t="s">
        <v>1166</v>
      </c>
      <c r="N794" s="802" t="s">
        <v>1162</v>
      </c>
      <c r="O794" s="1571"/>
      <c r="P794" s="804"/>
      <c r="Q794" s="804"/>
      <c r="S794" s="801" t="s">
        <v>1166</v>
      </c>
      <c r="T794" s="802" t="s">
        <v>1162</v>
      </c>
      <c r="U794" s="1571"/>
      <c r="V794" s="804"/>
      <c r="W794" s="804"/>
      <c r="Y794" s="801" t="s">
        <v>1166</v>
      </c>
      <c r="Z794" s="802" t="s">
        <v>1162</v>
      </c>
      <c r="AA794" s="1571"/>
      <c r="AB794" s="804"/>
      <c r="AC794" s="804"/>
    </row>
    <row r="795" spans="1:29" ht="14.25">
      <c r="A795" s="801" t="s">
        <v>1167</v>
      </c>
      <c r="B795" s="802" t="s">
        <v>1168</v>
      </c>
      <c r="C795" s="1571"/>
      <c r="D795" s="804"/>
      <c r="E795" s="804"/>
      <c r="G795" s="801" t="s">
        <v>1167</v>
      </c>
      <c r="H795" s="802" t="s">
        <v>1168</v>
      </c>
      <c r="I795" s="1571"/>
      <c r="J795" s="804"/>
      <c r="K795" s="804"/>
      <c r="M795" s="801" t="s">
        <v>1167</v>
      </c>
      <c r="N795" s="802" t="s">
        <v>1168</v>
      </c>
      <c r="O795" s="1571"/>
      <c r="P795" s="804"/>
      <c r="Q795" s="804"/>
      <c r="S795" s="801" t="s">
        <v>1167</v>
      </c>
      <c r="T795" s="802" t="s">
        <v>1168</v>
      </c>
      <c r="U795" s="1571"/>
      <c r="V795" s="804"/>
      <c r="W795" s="804"/>
      <c r="Y795" s="801" t="s">
        <v>1167</v>
      </c>
      <c r="Z795" s="802" t="s">
        <v>1168</v>
      </c>
      <c r="AA795" s="1571"/>
      <c r="AB795" s="804"/>
      <c r="AC795" s="804"/>
    </row>
    <row r="796" spans="1:29" ht="15" thickBot="1">
      <c r="A796" s="801" t="s">
        <v>1169</v>
      </c>
      <c r="B796" s="802" t="s">
        <v>1170</v>
      </c>
      <c r="C796" s="1568"/>
      <c r="D796" s="806"/>
      <c r="E796" s="806"/>
      <c r="G796" s="801" t="s">
        <v>1169</v>
      </c>
      <c r="H796" s="802" t="s">
        <v>1170</v>
      </c>
      <c r="I796" s="1568"/>
      <c r="J796" s="806"/>
      <c r="K796" s="806"/>
      <c r="M796" s="801" t="s">
        <v>1169</v>
      </c>
      <c r="N796" s="802" t="s">
        <v>1170</v>
      </c>
      <c r="O796" s="1568"/>
      <c r="P796" s="806"/>
      <c r="Q796" s="806"/>
      <c r="S796" s="801" t="s">
        <v>1169</v>
      </c>
      <c r="T796" s="802" t="s">
        <v>1170</v>
      </c>
      <c r="U796" s="1568"/>
      <c r="V796" s="806"/>
      <c r="W796" s="806"/>
      <c r="Y796" s="801" t="s">
        <v>1169</v>
      </c>
      <c r="Z796" s="802" t="s">
        <v>1170</v>
      </c>
      <c r="AA796" s="1568"/>
      <c r="AB796" s="806"/>
      <c r="AC796" s="806"/>
    </row>
    <row r="797" spans="1:29" ht="57.75" thickBot="1">
      <c r="A797" s="801" t="s">
        <v>1171</v>
      </c>
      <c r="B797" s="802" t="s">
        <v>1172</v>
      </c>
      <c r="C797" s="807" t="s">
        <v>1173</v>
      </c>
      <c r="D797" s="811">
        <v>3</v>
      </c>
      <c r="E797" s="808">
        <v>1100</v>
      </c>
      <c r="G797" s="801" t="s">
        <v>1171</v>
      </c>
      <c r="H797" s="802" t="s">
        <v>1172</v>
      </c>
      <c r="I797" s="807" t="s">
        <v>1173</v>
      </c>
      <c r="J797" s="811">
        <v>3</v>
      </c>
      <c r="K797" s="808">
        <v>1100</v>
      </c>
      <c r="M797" s="801" t="s">
        <v>1171</v>
      </c>
      <c r="N797" s="802" t="s">
        <v>1172</v>
      </c>
      <c r="O797" s="807" t="s">
        <v>1173</v>
      </c>
      <c r="P797" s="811">
        <v>3</v>
      </c>
      <c r="Q797" s="808">
        <v>1100</v>
      </c>
      <c r="S797" s="801" t="s">
        <v>1171</v>
      </c>
      <c r="T797" s="802" t="s">
        <v>1172</v>
      </c>
      <c r="U797" s="807" t="s">
        <v>1173</v>
      </c>
      <c r="V797" s="811">
        <v>3</v>
      </c>
      <c r="W797" s="808">
        <v>1100</v>
      </c>
      <c r="Y797" s="801" t="s">
        <v>1171</v>
      </c>
      <c r="Z797" s="802" t="s">
        <v>1172</v>
      </c>
      <c r="AA797" s="807" t="s">
        <v>1173</v>
      </c>
      <c r="AB797" s="816">
        <v>3</v>
      </c>
      <c r="AC797" s="807">
        <v>1100</v>
      </c>
    </row>
    <row r="798" spans="1:29" ht="14.25">
      <c r="A798" s="801"/>
      <c r="B798" s="802"/>
      <c r="C798" s="1567" t="s">
        <v>1174</v>
      </c>
      <c r="D798" s="802"/>
      <c r="E798" s="802"/>
      <c r="G798" s="801"/>
      <c r="H798" s="802"/>
      <c r="I798" s="1567" t="s">
        <v>1174</v>
      </c>
      <c r="J798" s="802"/>
      <c r="K798" s="802"/>
      <c r="M798" s="801"/>
      <c r="N798" s="802"/>
      <c r="O798" s="1567" t="s">
        <v>1174</v>
      </c>
      <c r="P798" s="802"/>
      <c r="Q798" s="802"/>
      <c r="S798" s="801"/>
      <c r="T798" s="804"/>
      <c r="U798" s="1567" t="s">
        <v>1174</v>
      </c>
      <c r="V798" s="802"/>
      <c r="W798" s="802"/>
      <c r="Y798" s="801"/>
      <c r="Z798" s="804"/>
      <c r="AA798" s="1567" t="s">
        <v>1174</v>
      </c>
      <c r="AB798" s="802"/>
      <c r="AC798" s="802"/>
    </row>
    <row r="799" spans="1:29" ht="15" thickBot="1">
      <c r="A799" s="801" t="s">
        <v>1175</v>
      </c>
      <c r="B799" s="802" t="s">
        <v>1170</v>
      </c>
      <c r="C799" s="1568"/>
      <c r="D799" s="802"/>
      <c r="E799" s="808">
        <v>550</v>
      </c>
      <c r="G799" s="801" t="s">
        <v>1175</v>
      </c>
      <c r="H799" s="802" t="s">
        <v>1170</v>
      </c>
      <c r="I799" s="1568"/>
      <c r="J799" s="802"/>
      <c r="K799" s="808">
        <v>550</v>
      </c>
      <c r="M799" s="801" t="s">
        <v>1175</v>
      </c>
      <c r="N799" s="802" t="s">
        <v>1170</v>
      </c>
      <c r="O799" s="1568"/>
      <c r="P799" s="802"/>
      <c r="Q799" s="808">
        <v>550</v>
      </c>
      <c r="S799" s="801" t="s">
        <v>1175</v>
      </c>
      <c r="T799" s="802" t="s">
        <v>1170</v>
      </c>
      <c r="U799" s="1568"/>
      <c r="V799" s="802"/>
      <c r="W799" s="808">
        <v>550</v>
      </c>
      <c r="Y799" s="801" t="s">
        <v>1175</v>
      </c>
      <c r="Z799" s="802" t="s">
        <v>1170</v>
      </c>
      <c r="AA799" s="1568"/>
      <c r="AB799" s="802"/>
      <c r="AC799" s="807">
        <v>550</v>
      </c>
    </row>
    <row r="800" spans="1:29" ht="15">
      <c r="A800" s="801"/>
      <c r="B800" s="802"/>
      <c r="C800" s="802"/>
      <c r="D800" s="805">
        <v>2</v>
      </c>
      <c r="E800" s="802"/>
      <c r="G800" s="801"/>
      <c r="H800" s="802"/>
      <c r="I800" s="802"/>
      <c r="J800" s="805">
        <v>2</v>
      </c>
      <c r="K800" s="802"/>
      <c r="M800" s="801"/>
      <c r="N800" s="802"/>
      <c r="O800" s="802"/>
      <c r="P800" s="805">
        <v>2</v>
      </c>
      <c r="Q800" s="802"/>
      <c r="S800" s="801"/>
      <c r="T800" s="802"/>
      <c r="U800" s="802"/>
      <c r="V800" s="805">
        <v>2</v>
      </c>
      <c r="W800" s="802"/>
      <c r="Y800" s="801"/>
      <c r="Z800" s="802"/>
      <c r="AA800" s="802"/>
      <c r="AB800" s="817">
        <v>2</v>
      </c>
      <c r="AC800" s="802"/>
    </row>
    <row r="801" spans="1:29" ht="57.75" thickBot="1">
      <c r="A801" s="801" t="s">
        <v>1176</v>
      </c>
      <c r="B801" s="802" t="s">
        <v>1170</v>
      </c>
      <c r="C801" s="807" t="s">
        <v>1177</v>
      </c>
      <c r="D801" s="806"/>
      <c r="E801" s="808">
        <v>550</v>
      </c>
      <c r="G801" s="801" t="s">
        <v>1176</v>
      </c>
      <c r="H801" s="802" t="s">
        <v>1170</v>
      </c>
      <c r="I801" s="807" t="s">
        <v>1177</v>
      </c>
      <c r="J801" s="806"/>
      <c r="K801" s="808">
        <v>550</v>
      </c>
      <c r="M801" s="801" t="s">
        <v>1176</v>
      </c>
      <c r="N801" s="802" t="s">
        <v>1170</v>
      </c>
      <c r="O801" s="807" t="s">
        <v>1177</v>
      </c>
      <c r="P801" s="806"/>
      <c r="Q801" s="808">
        <v>550</v>
      </c>
      <c r="S801" s="801" t="s">
        <v>1176</v>
      </c>
      <c r="T801" s="802" t="s">
        <v>1170</v>
      </c>
      <c r="U801" s="807" t="s">
        <v>1177</v>
      </c>
      <c r="V801" s="806"/>
      <c r="W801" s="808">
        <v>550</v>
      </c>
      <c r="Y801" s="801" t="s">
        <v>1176</v>
      </c>
      <c r="Z801" s="802" t="s">
        <v>1170</v>
      </c>
      <c r="AA801" s="807" t="s">
        <v>1177</v>
      </c>
      <c r="AB801" s="806"/>
      <c r="AC801" s="807">
        <v>550</v>
      </c>
    </row>
    <row r="802" spans="1:29" ht="15" thickBot="1">
      <c r="A802" s="801" t="s">
        <v>1178</v>
      </c>
      <c r="B802" s="802" t="s">
        <v>1162</v>
      </c>
      <c r="C802" s="807" t="s">
        <v>1179</v>
      </c>
      <c r="D802" s="802"/>
      <c r="E802" s="808">
        <v>1500</v>
      </c>
      <c r="G802" s="801" t="s">
        <v>1178</v>
      </c>
      <c r="H802" s="802" t="s">
        <v>1162</v>
      </c>
      <c r="I802" s="807" t="s">
        <v>1179</v>
      </c>
      <c r="J802" s="802"/>
      <c r="K802" s="808">
        <v>1500</v>
      </c>
      <c r="M802" s="801" t="s">
        <v>1178</v>
      </c>
      <c r="N802" s="802" t="s">
        <v>1162</v>
      </c>
      <c r="O802" s="807" t="s">
        <v>1179</v>
      </c>
      <c r="P802" s="802"/>
      <c r="Q802" s="808">
        <v>1500</v>
      </c>
      <c r="S802" s="801" t="s">
        <v>1178</v>
      </c>
      <c r="T802" s="802" t="s">
        <v>1162</v>
      </c>
      <c r="U802" s="807" t="s">
        <v>1179</v>
      </c>
      <c r="V802" s="802"/>
      <c r="W802" s="808">
        <v>1500</v>
      </c>
      <c r="Y802" s="801" t="s">
        <v>1178</v>
      </c>
      <c r="Z802" s="802" t="s">
        <v>1162</v>
      </c>
      <c r="AA802" s="807" t="s">
        <v>1179</v>
      </c>
      <c r="AB802" s="802"/>
      <c r="AC802" s="807">
        <v>1500</v>
      </c>
    </row>
    <row r="803" spans="1:29" ht="15">
      <c r="A803" s="801"/>
      <c r="B803" s="802"/>
      <c r="C803" s="802"/>
      <c r="D803" s="805">
        <v>4</v>
      </c>
      <c r="E803" s="802"/>
      <c r="G803" s="801"/>
      <c r="H803" s="802"/>
      <c r="I803" s="802"/>
      <c r="J803" s="805">
        <v>4</v>
      </c>
      <c r="K803" s="802"/>
      <c r="M803" s="801"/>
      <c r="N803" s="802"/>
      <c r="O803" s="802"/>
      <c r="P803" s="805">
        <v>4</v>
      </c>
      <c r="Q803" s="802"/>
      <c r="S803" s="801"/>
      <c r="T803" s="802"/>
      <c r="U803" s="802"/>
      <c r="V803" s="805">
        <v>4</v>
      </c>
      <c r="W803" s="802"/>
      <c r="Y803" s="801"/>
      <c r="Z803" s="802"/>
      <c r="AA803" s="802"/>
      <c r="AB803" s="817">
        <v>4</v>
      </c>
      <c r="AC803" s="802"/>
    </row>
    <row r="804" spans="1:29" ht="43.5" thickBot="1">
      <c r="A804" s="801" t="s">
        <v>1180</v>
      </c>
      <c r="B804" s="802" t="s">
        <v>1181</v>
      </c>
      <c r="C804" s="807" t="s">
        <v>1182</v>
      </c>
      <c r="D804" s="806"/>
      <c r="E804" s="808">
        <v>1500</v>
      </c>
      <c r="G804" s="801" t="s">
        <v>1180</v>
      </c>
      <c r="H804" s="802" t="s">
        <v>1181</v>
      </c>
      <c r="I804" s="807" t="s">
        <v>1182</v>
      </c>
      <c r="J804" s="806"/>
      <c r="K804" s="808">
        <v>1500</v>
      </c>
      <c r="M804" s="801" t="s">
        <v>1180</v>
      </c>
      <c r="N804" s="802" t="s">
        <v>1181</v>
      </c>
      <c r="O804" s="807" t="s">
        <v>1182</v>
      </c>
      <c r="P804" s="806"/>
      <c r="Q804" s="808">
        <v>1500</v>
      </c>
      <c r="S804" s="801" t="s">
        <v>1180</v>
      </c>
      <c r="T804" s="802" t="s">
        <v>1181</v>
      </c>
      <c r="U804" s="807" t="s">
        <v>1182</v>
      </c>
      <c r="V804" s="806"/>
      <c r="W804" s="808">
        <v>1500</v>
      </c>
      <c r="Y804" s="801" t="s">
        <v>1180</v>
      </c>
      <c r="Z804" s="802" t="s">
        <v>1181</v>
      </c>
      <c r="AA804" s="807" t="s">
        <v>1182</v>
      </c>
      <c r="AB804" s="806"/>
      <c r="AC804" s="807">
        <v>1500</v>
      </c>
    </row>
    <row r="805" spans="1:29" ht="14.25">
      <c r="A805" s="801"/>
      <c r="B805" s="802"/>
      <c r="C805" s="1567" t="s">
        <v>2528</v>
      </c>
      <c r="D805" s="802"/>
      <c r="E805" s="802"/>
      <c r="G805" s="801"/>
      <c r="H805" s="802"/>
      <c r="I805" s="1567" t="s">
        <v>2528</v>
      </c>
      <c r="J805" s="802"/>
      <c r="K805" s="802"/>
      <c r="M805" s="801"/>
      <c r="N805" s="802"/>
      <c r="O805" s="1567" t="s">
        <v>2528</v>
      </c>
      <c r="P805" s="802"/>
      <c r="Q805" s="802"/>
      <c r="S805" s="801"/>
      <c r="T805" s="802"/>
      <c r="U805" s="1567" t="s">
        <v>2528</v>
      </c>
      <c r="V805" s="802"/>
      <c r="W805" s="802"/>
      <c r="Y805" s="801"/>
      <c r="Z805" s="802"/>
      <c r="AA805" s="1567" t="s">
        <v>2528</v>
      </c>
      <c r="AB805" s="802"/>
      <c r="AC805" s="802"/>
    </row>
    <row r="806" spans="1:29" ht="15.75" thickBot="1">
      <c r="A806" s="801" t="s">
        <v>2529</v>
      </c>
      <c r="B806" s="802" t="s">
        <v>1164</v>
      </c>
      <c r="C806" s="1568"/>
      <c r="D806" s="811">
        <v>3</v>
      </c>
      <c r="E806" s="808">
        <v>1100</v>
      </c>
      <c r="G806" s="801" t="s">
        <v>2529</v>
      </c>
      <c r="H806" s="802" t="s">
        <v>1164</v>
      </c>
      <c r="I806" s="1568"/>
      <c r="J806" s="811">
        <v>3</v>
      </c>
      <c r="K806" s="808">
        <v>1100</v>
      </c>
      <c r="M806" s="801" t="s">
        <v>2529</v>
      </c>
      <c r="N806" s="802" t="s">
        <v>1164</v>
      </c>
      <c r="O806" s="1568"/>
      <c r="P806" s="811">
        <v>3</v>
      </c>
      <c r="Q806" s="808">
        <v>1100</v>
      </c>
      <c r="S806" s="801" t="s">
        <v>2529</v>
      </c>
      <c r="T806" s="802" t="s">
        <v>1164</v>
      </c>
      <c r="U806" s="1568"/>
      <c r="V806" s="811">
        <v>3</v>
      </c>
      <c r="W806" s="808">
        <v>1100</v>
      </c>
      <c r="Y806" s="801" t="s">
        <v>2529</v>
      </c>
      <c r="Z806" s="802" t="s">
        <v>1164</v>
      </c>
      <c r="AA806" s="1568"/>
      <c r="AB806" s="816">
        <v>3</v>
      </c>
      <c r="AC806" s="807">
        <v>1100</v>
      </c>
    </row>
    <row r="807" spans="1:29" ht="43.5" thickBot="1">
      <c r="A807" s="801" t="s">
        <v>2530</v>
      </c>
      <c r="B807" s="802" t="s">
        <v>1164</v>
      </c>
      <c r="C807" s="807" t="s">
        <v>2531</v>
      </c>
      <c r="D807" s="802"/>
      <c r="E807" s="808">
        <v>2200</v>
      </c>
      <c r="G807" s="801" t="s">
        <v>2530</v>
      </c>
      <c r="H807" s="802" t="s">
        <v>1164</v>
      </c>
      <c r="I807" s="807" t="s">
        <v>2531</v>
      </c>
      <c r="J807" s="802"/>
      <c r="K807" s="808">
        <v>2200</v>
      </c>
      <c r="M807" s="801" t="s">
        <v>2530</v>
      </c>
      <c r="N807" s="802" t="s">
        <v>1164</v>
      </c>
      <c r="O807" s="807" t="s">
        <v>2531</v>
      </c>
      <c r="P807" s="802"/>
      <c r="Q807" s="808">
        <v>2200</v>
      </c>
      <c r="S807" s="801" t="s">
        <v>2530</v>
      </c>
      <c r="T807" s="802" t="s">
        <v>1164</v>
      </c>
      <c r="U807" s="807" t="s">
        <v>2531</v>
      </c>
      <c r="V807" s="802"/>
      <c r="W807" s="808">
        <v>2200</v>
      </c>
      <c r="Y807" s="801" t="s">
        <v>2530</v>
      </c>
      <c r="Z807" s="802" t="s">
        <v>1164</v>
      </c>
      <c r="AA807" s="807" t="s">
        <v>2531</v>
      </c>
      <c r="AB807" s="802"/>
      <c r="AC807" s="807">
        <v>2200</v>
      </c>
    </row>
    <row r="808" spans="1:29" ht="15">
      <c r="A808" s="801"/>
      <c r="B808" s="802"/>
      <c r="C808" s="802"/>
      <c r="D808" s="805">
        <v>5</v>
      </c>
      <c r="E808" s="802"/>
      <c r="G808" s="801"/>
      <c r="H808" s="802"/>
      <c r="I808" s="802"/>
      <c r="J808" s="805">
        <v>5</v>
      </c>
      <c r="K808" s="802"/>
      <c r="M808" s="801"/>
      <c r="N808" s="802"/>
      <c r="O808" s="802"/>
      <c r="P808" s="805">
        <v>5</v>
      </c>
      <c r="Q808" s="802"/>
      <c r="S808" s="801"/>
      <c r="T808" s="802"/>
      <c r="U808" s="802"/>
      <c r="V808" s="805">
        <v>5</v>
      </c>
      <c r="W808" s="802"/>
      <c r="Y808" s="801"/>
      <c r="Z808" s="802"/>
      <c r="AA808" s="802"/>
      <c r="AB808" s="817">
        <v>5</v>
      </c>
      <c r="AC808" s="802"/>
    </row>
    <row r="809" spans="1:29" ht="29.25" thickBot="1">
      <c r="A809" s="801" t="s">
        <v>2532</v>
      </c>
      <c r="B809" s="802" t="s">
        <v>1164</v>
      </c>
      <c r="C809" s="807" t="s">
        <v>2533</v>
      </c>
      <c r="D809" s="806"/>
      <c r="E809" s="808">
        <v>2200</v>
      </c>
      <c r="G809" s="801" t="s">
        <v>2532</v>
      </c>
      <c r="H809" s="802" t="s">
        <v>1164</v>
      </c>
      <c r="I809" s="807" t="s">
        <v>2533</v>
      </c>
      <c r="J809" s="806"/>
      <c r="K809" s="808">
        <v>2200</v>
      </c>
      <c r="M809" s="801" t="s">
        <v>2532</v>
      </c>
      <c r="N809" s="802" t="s">
        <v>1164</v>
      </c>
      <c r="O809" s="807" t="s">
        <v>2533</v>
      </c>
      <c r="P809" s="806"/>
      <c r="Q809" s="808">
        <v>2200</v>
      </c>
      <c r="S809" s="801" t="s">
        <v>2532</v>
      </c>
      <c r="T809" s="802" t="s">
        <v>1164</v>
      </c>
      <c r="U809" s="807" t="s">
        <v>2533</v>
      </c>
      <c r="V809" s="806"/>
      <c r="W809" s="808">
        <v>2200</v>
      </c>
      <c r="Y809" s="801" t="s">
        <v>2532</v>
      </c>
      <c r="Z809" s="802" t="s">
        <v>1164</v>
      </c>
      <c r="AA809" s="807" t="s">
        <v>2533</v>
      </c>
      <c r="AB809" s="806"/>
      <c r="AC809" s="807">
        <v>2200</v>
      </c>
    </row>
    <row r="810" spans="1:29" ht="57.75" thickBot="1">
      <c r="A810" s="801" t="s">
        <v>2534</v>
      </c>
      <c r="B810" s="802" t="s">
        <v>1170</v>
      </c>
      <c r="C810" s="807" t="s">
        <v>2535</v>
      </c>
      <c r="D810" s="802"/>
      <c r="E810" s="808">
        <v>2200</v>
      </c>
      <c r="G810" s="801" t="s">
        <v>2534</v>
      </c>
      <c r="H810" s="802" t="s">
        <v>1170</v>
      </c>
      <c r="I810" s="807" t="s">
        <v>2535</v>
      </c>
      <c r="J810" s="802"/>
      <c r="K810" s="808">
        <v>2200</v>
      </c>
      <c r="M810" s="801" t="s">
        <v>2534</v>
      </c>
      <c r="N810" s="802" t="s">
        <v>1170</v>
      </c>
      <c r="O810" s="807" t="s">
        <v>2535</v>
      </c>
      <c r="P810" s="802"/>
      <c r="Q810" s="808">
        <v>2200</v>
      </c>
      <c r="S810" s="801" t="s">
        <v>2534</v>
      </c>
      <c r="T810" s="802" t="s">
        <v>1170</v>
      </c>
      <c r="U810" s="807" t="s">
        <v>2535</v>
      </c>
      <c r="V810" s="802"/>
      <c r="W810" s="808">
        <v>2200</v>
      </c>
      <c r="Y810" s="801" t="s">
        <v>2534</v>
      </c>
      <c r="Z810" s="802" t="s">
        <v>1170</v>
      </c>
      <c r="AA810" s="807" t="s">
        <v>2535</v>
      </c>
      <c r="AB810" s="802"/>
      <c r="AC810" s="807">
        <v>2200</v>
      </c>
    </row>
    <row r="811" spans="1:29" ht="15">
      <c r="A811" s="801"/>
      <c r="B811" s="802"/>
      <c r="C811" s="1567" t="s">
        <v>2536</v>
      </c>
      <c r="D811" s="805">
        <v>5</v>
      </c>
      <c r="E811" s="802"/>
      <c r="G811" s="801"/>
      <c r="H811" s="802"/>
      <c r="I811" s="1567" t="s">
        <v>2536</v>
      </c>
      <c r="J811" s="805">
        <v>5</v>
      </c>
      <c r="K811" s="802"/>
      <c r="M811" s="801"/>
      <c r="N811" s="802"/>
      <c r="O811" s="1567" t="s">
        <v>2536</v>
      </c>
      <c r="P811" s="805">
        <v>5</v>
      </c>
      <c r="Q811" s="802"/>
      <c r="S811" s="801"/>
      <c r="T811" s="802"/>
      <c r="U811" s="1567" t="s">
        <v>2536</v>
      </c>
      <c r="V811" s="805">
        <v>5</v>
      </c>
      <c r="W811" s="802"/>
      <c r="Y811" s="801"/>
      <c r="Z811" s="802"/>
      <c r="AA811" s="1567" t="s">
        <v>2536</v>
      </c>
      <c r="AB811" s="817">
        <v>5</v>
      </c>
      <c r="AC811" s="802"/>
    </row>
    <row r="812" spans="1:29" ht="15" thickBot="1">
      <c r="A812" s="801" t="s">
        <v>2537</v>
      </c>
      <c r="B812" s="802" t="s">
        <v>2538</v>
      </c>
      <c r="C812" s="1568"/>
      <c r="D812" s="806"/>
      <c r="E812" s="808">
        <v>2200</v>
      </c>
      <c r="G812" s="801" t="s">
        <v>2537</v>
      </c>
      <c r="H812" s="802" t="s">
        <v>2538</v>
      </c>
      <c r="I812" s="1568"/>
      <c r="J812" s="806"/>
      <c r="K812" s="808">
        <v>2200</v>
      </c>
      <c r="M812" s="801" t="s">
        <v>2537</v>
      </c>
      <c r="N812" s="802" t="s">
        <v>2538</v>
      </c>
      <c r="O812" s="1568"/>
      <c r="P812" s="806"/>
      <c r="Q812" s="808">
        <v>2200</v>
      </c>
      <c r="S812" s="801" t="s">
        <v>2537</v>
      </c>
      <c r="T812" s="802" t="s">
        <v>2538</v>
      </c>
      <c r="U812" s="1568"/>
      <c r="V812" s="806"/>
      <c r="W812" s="808">
        <v>2200</v>
      </c>
      <c r="Y812" s="801" t="s">
        <v>2537</v>
      </c>
      <c r="Z812" s="802" t="s">
        <v>2538</v>
      </c>
      <c r="AA812" s="1568"/>
      <c r="AB812" s="806"/>
      <c r="AC812" s="807">
        <v>2200</v>
      </c>
    </row>
    <row r="813" spans="1:29" ht="29.25" thickBot="1">
      <c r="A813" s="810"/>
      <c r="B813" s="804"/>
      <c r="C813" s="807" t="s">
        <v>2539</v>
      </c>
      <c r="D813" s="802"/>
      <c r="E813" s="808">
        <v>1500</v>
      </c>
      <c r="G813" s="810"/>
      <c r="H813" s="804"/>
      <c r="I813" s="807" t="s">
        <v>2539</v>
      </c>
      <c r="J813" s="802"/>
      <c r="K813" s="808">
        <v>1500</v>
      </c>
      <c r="M813" s="810"/>
      <c r="N813" s="804"/>
      <c r="O813" s="807" t="s">
        <v>2539</v>
      </c>
      <c r="P813" s="802"/>
      <c r="Q813" s="808">
        <v>1500</v>
      </c>
      <c r="S813" s="810"/>
      <c r="T813" s="802"/>
      <c r="U813" s="807" t="s">
        <v>2539</v>
      </c>
      <c r="V813" s="802"/>
      <c r="W813" s="808">
        <v>1500</v>
      </c>
      <c r="Y813" s="810"/>
      <c r="Z813" s="802"/>
      <c r="AA813" s="807" t="s">
        <v>2539</v>
      </c>
      <c r="AB813" s="802"/>
      <c r="AC813" s="807">
        <v>1500</v>
      </c>
    </row>
    <row r="814" spans="1:29" ht="15">
      <c r="A814" s="810"/>
      <c r="B814" s="804"/>
      <c r="C814" s="802"/>
      <c r="D814" s="805">
        <v>4</v>
      </c>
      <c r="E814" s="802"/>
      <c r="G814" s="810"/>
      <c r="H814" s="804"/>
      <c r="I814" s="802"/>
      <c r="J814" s="805">
        <v>4</v>
      </c>
      <c r="K814" s="802"/>
      <c r="M814" s="810"/>
      <c r="N814" s="804"/>
      <c r="O814" s="802"/>
      <c r="P814" s="805">
        <v>4</v>
      </c>
      <c r="Q814" s="802"/>
      <c r="S814" s="810"/>
      <c r="T814" s="802"/>
      <c r="U814" s="802"/>
      <c r="V814" s="805">
        <v>4</v>
      </c>
      <c r="W814" s="802"/>
      <c r="Y814" s="810"/>
      <c r="Z814" s="802"/>
      <c r="AA814" s="802"/>
      <c r="AB814" s="817">
        <v>4</v>
      </c>
      <c r="AC814" s="802"/>
    </row>
    <row r="815" spans="1:29" ht="29.25" thickBot="1">
      <c r="A815" s="810"/>
      <c r="B815" s="804"/>
      <c r="C815" s="807" t="s">
        <v>2540</v>
      </c>
      <c r="D815" s="806"/>
      <c r="E815" s="808">
        <v>1500</v>
      </c>
      <c r="G815" s="810"/>
      <c r="H815" s="804"/>
      <c r="I815" s="807" t="s">
        <v>2540</v>
      </c>
      <c r="J815" s="806"/>
      <c r="K815" s="808">
        <v>1500</v>
      </c>
      <c r="M815" s="810"/>
      <c r="N815" s="804"/>
      <c r="O815" s="807" t="s">
        <v>2540</v>
      </c>
      <c r="P815" s="806"/>
      <c r="Q815" s="808">
        <v>1500</v>
      </c>
      <c r="S815" s="810"/>
      <c r="T815" s="802"/>
      <c r="U815" s="807" t="s">
        <v>2540</v>
      </c>
      <c r="V815" s="806"/>
      <c r="W815" s="808">
        <v>1500</v>
      </c>
      <c r="Y815" s="810"/>
      <c r="Z815" s="802"/>
      <c r="AA815" s="807" t="s">
        <v>2540</v>
      </c>
      <c r="AB815" s="806"/>
      <c r="AC815" s="807">
        <v>1500</v>
      </c>
    </row>
    <row r="816" spans="1:29" ht="14.25">
      <c r="A816" s="810"/>
      <c r="B816" s="804"/>
      <c r="C816" s="1567" t="s">
        <v>2541</v>
      </c>
      <c r="D816" s="802"/>
      <c r="E816" s="802"/>
      <c r="G816" s="810"/>
      <c r="H816" s="804"/>
      <c r="I816" s="1567" t="s">
        <v>2541</v>
      </c>
      <c r="J816" s="802"/>
      <c r="K816" s="802"/>
      <c r="M816" s="810"/>
      <c r="N816" s="804"/>
      <c r="O816" s="1567" t="s">
        <v>2541</v>
      </c>
      <c r="P816" s="802"/>
      <c r="Q816" s="802"/>
      <c r="S816" s="810"/>
      <c r="T816" s="802"/>
      <c r="U816" s="1567" t="s">
        <v>2541</v>
      </c>
      <c r="V816" s="802"/>
      <c r="W816" s="802"/>
      <c r="Y816" s="810"/>
      <c r="Z816" s="802"/>
      <c r="AA816" s="1567" t="s">
        <v>2541</v>
      </c>
      <c r="AB816" s="802"/>
      <c r="AC816" s="802"/>
    </row>
    <row r="817" spans="1:29" ht="15.75" thickBot="1">
      <c r="A817" s="810"/>
      <c r="B817" s="804"/>
      <c r="C817" s="1568"/>
      <c r="D817" s="811">
        <v>5</v>
      </c>
      <c r="E817" s="808">
        <v>2200</v>
      </c>
      <c r="G817" s="810"/>
      <c r="H817" s="804"/>
      <c r="I817" s="1568"/>
      <c r="J817" s="811">
        <v>5</v>
      </c>
      <c r="K817" s="808">
        <v>2200</v>
      </c>
      <c r="M817" s="810"/>
      <c r="N817" s="804"/>
      <c r="O817" s="1568"/>
      <c r="P817" s="811">
        <v>5</v>
      </c>
      <c r="Q817" s="808">
        <v>2200</v>
      </c>
      <c r="S817" s="810"/>
      <c r="T817" s="802"/>
      <c r="U817" s="1568"/>
      <c r="V817" s="811">
        <v>5</v>
      </c>
      <c r="W817" s="808">
        <v>2200</v>
      </c>
      <c r="Y817" s="810"/>
      <c r="Z817" s="802"/>
      <c r="AA817" s="1568"/>
      <c r="AB817" s="816">
        <v>5</v>
      </c>
      <c r="AC817" s="807">
        <v>2200</v>
      </c>
    </row>
    <row r="818" spans="1:29" ht="14.25">
      <c r="A818" s="810"/>
      <c r="B818" s="804"/>
      <c r="C818" s="1567" t="s">
        <v>2542</v>
      </c>
      <c r="D818" s="802"/>
      <c r="E818" s="802"/>
      <c r="G818" s="810"/>
      <c r="H818" s="804"/>
      <c r="I818" s="1567" t="s">
        <v>2542</v>
      </c>
      <c r="J818" s="802"/>
      <c r="K818" s="802"/>
      <c r="M818" s="810"/>
      <c r="N818" s="804"/>
      <c r="O818" s="1567" t="s">
        <v>2542</v>
      </c>
      <c r="P818" s="802"/>
      <c r="Q818" s="802"/>
      <c r="S818" s="810"/>
      <c r="T818" s="802"/>
      <c r="U818" s="1567" t="s">
        <v>2542</v>
      </c>
      <c r="V818" s="802"/>
      <c r="W818" s="802"/>
      <c r="Y818" s="810"/>
      <c r="Z818" s="802"/>
      <c r="AA818" s="1567" t="s">
        <v>2542</v>
      </c>
      <c r="AB818" s="802"/>
      <c r="AC818" s="802"/>
    </row>
    <row r="819" spans="1:29" ht="15.75" thickBot="1">
      <c r="A819" s="810"/>
      <c r="B819" s="804"/>
      <c r="C819" s="1568"/>
      <c r="D819" s="811">
        <v>6</v>
      </c>
      <c r="E819" s="808">
        <v>2700</v>
      </c>
      <c r="G819" s="810"/>
      <c r="H819" s="804"/>
      <c r="I819" s="1568"/>
      <c r="J819" s="811">
        <v>6</v>
      </c>
      <c r="K819" s="808">
        <v>2700</v>
      </c>
      <c r="M819" s="810"/>
      <c r="N819" s="804"/>
      <c r="O819" s="1568"/>
      <c r="P819" s="811">
        <v>6</v>
      </c>
      <c r="Q819" s="808">
        <v>2700</v>
      </c>
      <c r="S819" s="810"/>
      <c r="T819" s="802"/>
      <c r="U819" s="1568"/>
      <c r="V819" s="811">
        <v>6</v>
      </c>
      <c r="W819" s="808">
        <v>2700</v>
      </c>
      <c r="Y819" s="810"/>
      <c r="Z819" s="802"/>
      <c r="AA819" s="1568"/>
      <c r="AB819" s="816">
        <v>6</v>
      </c>
      <c r="AC819" s="807">
        <v>2700</v>
      </c>
    </row>
    <row r="820" spans="1:29" ht="57.75" thickBot="1">
      <c r="A820" s="810"/>
      <c r="B820" s="804"/>
      <c r="C820" s="807" t="s">
        <v>2543</v>
      </c>
      <c r="D820" s="802"/>
      <c r="E820" s="808">
        <v>4000</v>
      </c>
      <c r="G820" s="810"/>
      <c r="H820" s="804"/>
      <c r="I820" s="807" t="s">
        <v>2543</v>
      </c>
      <c r="J820" s="802"/>
      <c r="K820" s="808">
        <v>4000</v>
      </c>
      <c r="M820" s="810"/>
      <c r="N820" s="804"/>
      <c r="O820" s="807" t="s">
        <v>2543</v>
      </c>
      <c r="P820" s="802"/>
      <c r="Q820" s="808">
        <v>4000</v>
      </c>
      <c r="S820" s="810"/>
      <c r="T820" s="802"/>
      <c r="U820" s="807" t="s">
        <v>2543</v>
      </c>
      <c r="V820" s="802"/>
      <c r="W820" s="808">
        <v>4000</v>
      </c>
      <c r="Y820" s="810"/>
      <c r="Z820" s="802"/>
      <c r="AA820" s="807" t="s">
        <v>2543</v>
      </c>
      <c r="AB820" s="802"/>
      <c r="AC820" s="807">
        <v>4000</v>
      </c>
    </row>
    <row r="821" spans="1:29" ht="14.25">
      <c r="A821" s="810"/>
      <c r="B821" s="804"/>
      <c r="C821" s="1567" t="s">
        <v>2544</v>
      </c>
      <c r="D821" s="802"/>
      <c r="E821" s="802"/>
      <c r="G821" s="810"/>
      <c r="H821" s="804"/>
      <c r="I821" s="1567" t="s">
        <v>2544</v>
      </c>
      <c r="J821" s="802"/>
      <c r="K821" s="802"/>
      <c r="M821" s="810"/>
      <c r="N821" s="804"/>
      <c r="O821" s="1567" t="s">
        <v>2544</v>
      </c>
      <c r="P821" s="802"/>
      <c r="Q821" s="802"/>
      <c r="S821" s="810"/>
      <c r="T821" s="802"/>
      <c r="U821" s="1567" t="s">
        <v>2544</v>
      </c>
      <c r="V821" s="802"/>
      <c r="W821" s="802"/>
      <c r="Y821" s="810"/>
      <c r="Z821" s="802"/>
      <c r="AA821" s="1567" t="s">
        <v>2544</v>
      </c>
      <c r="AB821" s="802"/>
      <c r="AC821" s="802"/>
    </row>
    <row r="822" spans="1:29" ht="15.75" thickBot="1">
      <c r="A822" s="810"/>
      <c r="B822" s="804"/>
      <c r="C822" s="1568"/>
      <c r="D822" s="805">
        <v>7</v>
      </c>
      <c r="E822" s="808">
        <v>4000</v>
      </c>
      <c r="G822" s="810"/>
      <c r="H822" s="804"/>
      <c r="I822" s="1568"/>
      <c r="J822" s="805">
        <v>7</v>
      </c>
      <c r="K822" s="808">
        <v>4000</v>
      </c>
      <c r="M822" s="810"/>
      <c r="N822" s="804"/>
      <c r="O822" s="1568"/>
      <c r="P822" s="805">
        <v>7</v>
      </c>
      <c r="Q822" s="808">
        <v>4000</v>
      </c>
      <c r="S822" s="810"/>
      <c r="T822" s="802"/>
      <c r="U822" s="1568"/>
      <c r="V822" s="805">
        <v>7</v>
      </c>
      <c r="W822" s="808">
        <v>4000</v>
      </c>
      <c r="Y822" s="810"/>
      <c r="Z822" s="802"/>
      <c r="AA822" s="1568"/>
      <c r="AB822" s="817">
        <v>7</v>
      </c>
      <c r="AC822" s="807">
        <v>4000</v>
      </c>
    </row>
    <row r="823" spans="1:29" ht="14.25">
      <c r="A823" s="810"/>
      <c r="B823" s="804"/>
      <c r="C823" s="1567" t="s">
        <v>2545</v>
      </c>
      <c r="D823" s="804"/>
      <c r="E823" s="802"/>
      <c r="G823" s="810"/>
      <c r="H823" s="804"/>
      <c r="I823" s="1567" t="s">
        <v>2545</v>
      </c>
      <c r="J823" s="804"/>
      <c r="K823" s="802"/>
      <c r="M823" s="810"/>
      <c r="N823" s="804"/>
      <c r="O823" s="1567" t="s">
        <v>2545</v>
      </c>
      <c r="P823" s="804"/>
      <c r="Q823" s="802"/>
      <c r="S823" s="810"/>
      <c r="T823" s="802"/>
      <c r="U823" s="1567" t="s">
        <v>2545</v>
      </c>
      <c r="V823" s="804"/>
      <c r="W823" s="802"/>
      <c r="Y823" s="810"/>
      <c r="Z823" s="802"/>
      <c r="AA823" s="1567" t="s">
        <v>2545</v>
      </c>
      <c r="AB823" s="804"/>
      <c r="AC823" s="802"/>
    </row>
    <row r="824" spans="1:29" ht="15" thickBot="1">
      <c r="A824" s="810"/>
      <c r="B824" s="804"/>
      <c r="C824" s="1568"/>
      <c r="D824" s="806"/>
      <c r="E824" s="808">
        <v>4000</v>
      </c>
      <c r="G824" s="810"/>
      <c r="H824" s="804"/>
      <c r="I824" s="1568"/>
      <c r="J824" s="806"/>
      <c r="K824" s="808">
        <v>4000</v>
      </c>
      <c r="M824" s="810"/>
      <c r="N824" s="804"/>
      <c r="O824" s="1568"/>
      <c r="P824" s="806"/>
      <c r="Q824" s="808">
        <v>4000</v>
      </c>
      <c r="S824" s="810"/>
      <c r="T824" s="802"/>
      <c r="U824" s="1568"/>
      <c r="V824" s="806"/>
      <c r="W824" s="808">
        <v>4000</v>
      </c>
      <c r="Y824" s="810"/>
      <c r="Z824" s="802"/>
      <c r="AA824" s="1568"/>
      <c r="AB824" s="806"/>
      <c r="AC824" s="807">
        <v>4000</v>
      </c>
    </row>
    <row r="825" spans="1:29" ht="14.25">
      <c r="A825" s="810"/>
      <c r="B825" s="804"/>
      <c r="C825" s="1567" t="s">
        <v>2546</v>
      </c>
      <c r="D825" s="802"/>
      <c r="E825" s="802"/>
      <c r="G825" s="810"/>
      <c r="H825" s="804"/>
      <c r="I825" s="1567" t="s">
        <v>2546</v>
      </c>
      <c r="J825" s="802"/>
      <c r="K825" s="802"/>
      <c r="M825" s="810"/>
      <c r="N825" s="804"/>
      <c r="O825" s="1567" t="s">
        <v>2546</v>
      </c>
      <c r="P825" s="802"/>
      <c r="Q825" s="802"/>
      <c r="S825" s="810"/>
      <c r="T825" s="802"/>
      <c r="U825" s="1567" t="s">
        <v>2546</v>
      </c>
      <c r="V825" s="802"/>
      <c r="W825" s="802"/>
      <c r="Y825" s="810"/>
      <c r="Z825" s="802"/>
      <c r="AA825" s="1567" t="s">
        <v>2546</v>
      </c>
      <c r="AB825" s="802"/>
      <c r="AC825" s="802"/>
    </row>
    <row r="826" spans="1:29" ht="15.75" thickBot="1">
      <c r="A826" s="810"/>
      <c r="B826" s="804"/>
      <c r="C826" s="1568"/>
      <c r="D826" s="811">
        <v>6</v>
      </c>
      <c r="E826" s="808">
        <v>2700</v>
      </c>
      <c r="G826" s="810"/>
      <c r="H826" s="804"/>
      <c r="I826" s="1568"/>
      <c r="J826" s="811">
        <v>6</v>
      </c>
      <c r="K826" s="808">
        <v>2700</v>
      </c>
      <c r="M826" s="810"/>
      <c r="N826" s="804"/>
      <c r="O826" s="1568"/>
      <c r="P826" s="811">
        <v>6</v>
      </c>
      <c r="Q826" s="808">
        <v>2700</v>
      </c>
      <c r="S826" s="810"/>
      <c r="T826" s="802"/>
      <c r="U826" s="1568"/>
      <c r="V826" s="811">
        <v>6</v>
      </c>
      <c r="W826" s="808">
        <v>2700</v>
      </c>
      <c r="Y826" s="810"/>
      <c r="Z826" s="802"/>
      <c r="AA826" s="1568"/>
      <c r="AB826" s="816">
        <v>6</v>
      </c>
      <c r="AC826" s="807">
        <v>2700</v>
      </c>
    </row>
    <row r="827" spans="1:29" ht="14.25">
      <c r="A827" s="810"/>
      <c r="B827" s="804"/>
      <c r="C827" s="1567" t="s">
        <v>2547</v>
      </c>
      <c r="D827" s="802"/>
      <c r="E827" s="802"/>
      <c r="G827" s="810"/>
      <c r="H827" s="804"/>
      <c r="I827" s="1567" t="s">
        <v>2547</v>
      </c>
      <c r="J827" s="802"/>
      <c r="K827" s="802"/>
      <c r="M827" s="810"/>
      <c r="N827" s="804"/>
      <c r="O827" s="1567" t="s">
        <v>2547</v>
      </c>
      <c r="P827" s="802"/>
      <c r="Q827" s="802"/>
      <c r="S827" s="810"/>
      <c r="T827" s="802"/>
      <c r="U827" s="1567" t="s">
        <v>2547</v>
      </c>
      <c r="V827" s="802"/>
      <c r="W827" s="802"/>
      <c r="Y827" s="810"/>
      <c r="Z827" s="802"/>
      <c r="AA827" s="1567" t="s">
        <v>2547</v>
      </c>
      <c r="AB827" s="802"/>
      <c r="AC827" s="802"/>
    </row>
    <row r="828" spans="1:29" ht="15" thickBot="1">
      <c r="A828" s="810"/>
      <c r="B828" s="804"/>
      <c r="C828" s="1568"/>
      <c r="D828" s="802"/>
      <c r="E828" s="808">
        <v>4000</v>
      </c>
      <c r="G828" s="810"/>
      <c r="H828" s="804"/>
      <c r="I828" s="1568"/>
      <c r="J828" s="802"/>
      <c r="K828" s="808">
        <v>4000</v>
      </c>
      <c r="M828" s="810"/>
      <c r="N828" s="804"/>
      <c r="O828" s="1568"/>
      <c r="P828" s="802"/>
      <c r="Q828" s="808">
        <v>4000</v>
      </c>
      <c r="S828" s="810"/>
      <c r="T828" s="802"/>
      <c r="U828" s="1568"/>
      <c r="V828" s="802"/>
      <c r="W828" s="808">
        <v>4000</v>
      </c>
      <c r="Y828" s="810"/>
      <c r="Z828" s="802"/>
      <c r="AA828" s="1568"/>
      <c r="AB828" s="802"/>
      <c r="AC828" s="807">
        <v>4000</v>
      </c>
    </row>
    <row r="829" spans="1:29" ht="15">
      <c r="A829" s="810"/>
      <c r="B829" s="804"/>
      <c r="C829" s="1567" t="s">
        <v>2548</v>
      </c>
      <c r="D829" s="805">
        <v>7</v>
      </c>
      <c r="E829" s="802"/>
      <c r="G829" s="810"/>
      <c r="H829" s="804"/>
      <c r="I829" s="1567" t="s">
        <v>2548</v>
      </c>
      <c r="J829" s="805">
        <v>7</v>
      </c>
      <c r="K829" s="802"/>
      <c r="M829" s="810"/>
      <c r="N829" s="804"/>
      <c r="O829" s="1567" t="s">
        <v>2548</v>
      </c>
      <c r="P829" s="805">
        <v>7</v>
      </c>
      <c r="Q829" s="802"/>
      <c r="S829" s="810"/>
      <c r="T829" s="802"/>
      <c r="U829" s="1567" t="s">
        <v>2548</v>
      </c>
      <c r="V829" s="805">
        <v>7</v>
      </c>
      <c r="W829" s="802"/>
      <c r="Y829" s="810"/>
      <c r="Z829" s="802"/>
      <c r="AA829" s="1567" t="s">
        <v>2548</v>
      </c>
      <c r="AB829" s="817">
        <v>7</v>
      </c>
      <c r="AC829" s="802"/>
    </row>
    <row r="830" spans="1:29" ht="15" thickBot="1">
      <c r="A830" s="812"/>
      <c r="B830" s="806"/>
      <c r="C830" s="1568"/>
      <c r="D830" s="806"/>
      <c r="E830" s="808">
        <v>4000</v>
      </c>
      <c r="G830" s="812"/>
      <c r="H830" s="806"/>
      <c r="I830" s="1568"/>
      <c r="J830" s="806"/>
      <c r="K830" s="808">
        <v>4000</v>
      </c>
      <c r="M830" s="812"/>
      <c r="N830" s="806"/>
      <c r="O830" s="1568"/>
      <c r="P830" s="806"/>
      <c r="Q830" s="808">
        <v>4000</v>
      </c>
      <c r="S830" s="812"/>
      <c r="T830" s="802"/>
      <c r="U830" s="1568"/>
      <c r="V830" s="806"/>
      <c r="W830" s="808">
        <v>4000</v>
      </c>
      <c r="Y830" s="812"/>
      <c r="Z830" s="802"/>
      <c r="AA830" s="1568"/>
      <c r="AB830" s="806"/>
      <c r="AC830" s="807">
        <v>4000</v>
      </c>
    </row>
    <row r="831" spans="1:29" ht="12.75">
      <c r="A831" s="748"/>
      <c r="G831" s="748"/>
      <c r="M831" s="748"/>
      <c r="S831" s="748"/>
      <c r="Y831" s="748"/>
      <c r="Z831" s="846"/>
      <c r="AA831" s="846"/>
      <c r="AB831" s="846"/>
      <c r="AC831" s="846"/>
    </row>
    <row r="832" spans="1:29" ht="15" thickBot="1">
      <c r="A832" s="793"/>
      <c r="G832" s="793"/>
      <c r="M832" s="793"/>
      <c r="S832" s="793"/>
      <c r="Y832" s="793"/>
      <c r="Z832" s="846"/>
      <c r="AA832" s="846"/>
      <c r="AB832" s="846"/>
      <c r="AC832" s="846"/>
    </row>
    <row r="833" spans="1:29" ht="15">
      <c r="A833" s="820" t="s">
        <v>3061</v>
      </c>
      <c r="B833" s="821" t="s">
        <v>3843</v>
      </c>
      <c r="C833" s="1598" t="s">
        <v>3062</v>
      </c>
      <c r="D833" s="1567"/>
      <c r="E833" s="1575" t="s">
        <v>3064</v>
      </c>
      <c r="G833" s="820" t="s">
        <v>3061</v>
      </c>
      <c r="H833" s="821" t="s">
        <v>3843</v>
      </c>
      <c r="I833" s="1598" t="s">
        <v>3062</v>
      </c>
      <c r="J833" s="1567"/>
      <c r="K833" s="1575" t="s">
        <v>3064</v>
      </c>
      <c r="M833" s="820" t="s">
        <v>3061</v>
      </c>
      <c r="N833" s="821" t="s">
        <v>3843</v>
      </c>
      <c r="O833" s="1598" t="s">
        <v>3062</v>
      </c>
      <c r="P833" s="1567"/>
      <c r="Q833" s="1575" t="s">
        <v>3064</v>
      </c>
      <c r="S833" s="820" t="s">
        <v>3061</v>
      </c>
      <c r="T833" s="1119" t="s">
        <v>3843</v>
      </c>
      <c r="U833" s="1598" t="s">
        <v>3062</v>
      </c>
      <c r="V833" s="1567"/>
      <c r="W833" s="1575" t="s">
        <v>3064</v>
      </c>
      <c r="Y833" s="820" t="s">
        <v>3061</v>
      </c>
      <c r="Z833" s="1119" t="s">
        <v>3843</v>
      </c>
      <c r="AA833" s="1575" t="s">
        <v>3062</v>
      </c>
      <c r="AB833" s="1567"/>
      <c r="AC833" s="1575" t="s">
        <v>3064</v>
      </c>
    </row>
    <row r="834" spans="1:29" ht="15" thickBot="1">
      <c r="A834" s="801"/>
      <c r="B834" s="802"/>
      <c r="C834" s="1599"/>
      <c r="D834" s="1568"/>
      <c r="E834" s="1583"/>
      <c r="G834" s="801"/>
      <c r="H834" s="802"/>
      <c r="I834" s="1599"/>
      <c r="J834" s="1568"/>
      <c r="K834" s="1583"/>
      <c r="M834" s="801"/>
      <c r="N834" s="802"/>
      <c r="O834" s="1599"/>
      <c r="P834" s="1568"/>
      <c r="Q834" s="1583"/>
      <c r="S834" s="801"/>
      <c r="T834" s="802"/>
      <c r="U834" s="1599"/>
      <c r="V834" s="1568"/>
      <c r="W834" s="1583"/>
      <c r="Y834" s="801"/>
      <c r="Z834" s="802"/>
      <c r="AA834" s="1583"/>
      <c r="AB834" s="1568"/>
      <c r="AC834" s="1583"/>
    </row>
    <row r="835" spans="1:29" ht="14.25">
      <c r="A835" s="801" t="s">
        <v>2549</v>
      </c>
      <c r="B835" s="802" t="s">
        <v>1170</v>
      </c>
      <c r="C835" s="802"/>
      <c r="D835" s="802"/>
      <c r="E835" s="802"/>
      <c r="G835" s="801" t="s">
        <v>2549</v>
      </c>
      <c r="H835" s="802" t="s">
        <v>1170</v>
      </c>
      <c r="I835" s="802"/>
      <c r="J835" s="802"/>
      <c r="K835" s="802"/>
      <c r="M835" s="801" t="s">
        <v>2549</v>
      </c>
      <c r="N835" s="802" t="s">
        <v>1170</v>
      </c>
      <c r="O835" s="802"/>
      <c r="P835" s="802"/>
      <c r="Q835" s="802"/>
      <c r="S835" s="801" t="s">
        <v>2549</v>
      </c>
      <c r="T835" s="802" t="s">
        <v>1170</v>
      </c>
      <c r="U835" s="802"/>
      <c r="V835" s="802"/>
      <c r="W835" s="802"/>
      <c r="Y835" s="801" t="s">
        <v>2549</v>
      </c>
      <c r="Z835" s="802" t="s">
        <v>1170</v>
      </c>
      <c r="AA835" s="802"/>
      <c r="AB835" s="802"/>
      <c r="AC835" s="802"/>
    </row>
    <row r="836" spans="1:29" ht="29.25" thickBot="1">
      <c r="A836" s="812"/>
      <c r="B836" s="806"/>
      <c r="C836" s="807" t="s">
        <v>2550</v>
      </c>
      <c r="D836" s="816">
        <v>5</v>
      </c>
      <c r="E836" s="808">
        <v>2200</v>
      </c>
      <c r="G836" s="812"/>
      <c r="H836" s="806"/>
      <c r="I836" s="807" t="s">
        <v>2550</v>
      </c>
      <c r="J836" s="816">
        <v>5</v>
      </c>
      <c r="K836" s="808">
        <v>2200</v>
      </c>
      <c r="M836" s="812"/>
      <c r="N836" s="806"/>
      <c r="O836" s="807" t="s">
        <v>2550</v>
      </c>
      <c r="P836" s="816">
        <v>5</v>
      </c>
      <c r="Q836" s="808">
        <v>2200</v>
      </c>
      <c r="S836" s="812"/>
      <c r="T836" s="806"/>
      <c r="U836" s="807" t="s">
        <v>2550</v>
      </c>
      <c r="V836" s="816">
        <v>5</v>
      </c>
      <c r="W836" s="808">
        <v>2200</v>
      </c>
      <c r="Y836" s="812"/>
      <c r="Z836" s="806"/>
      <c r="AA836" s="807" t="s">
        <v>2550</v>
      </c>
      <c r="AB836" s="816">
        <v>5</v>
      </c>
      <c r="AC836" s="807">
        <v>2200</v>
      </c>
    </row>
    <row r="837" spans="1:29" ht="15.75" thickBot="1">
      <c r="A837" s="1593" t="s">
        <v>2551</v>
      </c>
      <c r="B837" s="1594"/>
      <c r="C837" s="1594"/>
      <c r="D837" s="1594"/>
      <c r="E837" s="1594"/>
      <c r="G837" s="1593" t="s">
        <v>2551</v>
      </c>
      <c r="H837" s="1594"/>
      <c r="I837" s="1594"/>
      <c r="J837" s="1594"/>
      <c r="K837" s="1594"/>
      <c r="M837" s="1593" t="s">
        <v>2551</v>
      </c>
      <c r="N837" s="1594"/>
      <c r="O837" s="1594"/>
      <c r="P837" s="1594"/>
      <c r="Q837" s="1594"/>
      <c r="S837" s="1593" t="s">
        <v>2551</v>
      </c>
      <c r="T837" s="1594"/>
      <c r="U837" s="1594"/>
      <c r="V837" s="1594"/>
      <c r="W837" s="1594"/>
      <c r="Y837" s="1577" t="s">
        <v>2551</v>
      </c>
      <c r="Z837" s="1578"/>
      <c r="AA837" s="1578"/>
      <c r="AB837" s="1578"/>
      <c r="AC837" s="1578"/>
    </row>
    <row r="838" spans="1:29" ht="28.5">
      <c r="A838" s="801" t="s">
        <v>2552</v>
      </c>
      <c r="B838" s="802" t="s">
        <v>2553</v>
      </c>
      <c r="C838" s="802" t="s">
        <v>2554</v>
      </c>
      <c r="D838" s="802"/>
      <c r="E838" s="803">
        <v>225</v>
      </c>
      <c r="G838" s="801" t="s">
        <v>2552</v>
      </c>
      <c r="H838" s="802" t="s">
        <v>2553</v>
      </c>
      <c r="I838" s="802" t="s">
        <v>2554</v>
      </c>
      <c r="J838" s="802"/>
      <c r="K838" s="803">
        <v>225</v>
      </c>
      <c r="M838" s="801" t="s">
        <v>2552</v>
      </c>
      <c r="N838" s="802" t="s">
        <v>2553</v>
      </c>
      <c r="O838" s="802" t="s">
        <v>2554</v>
      </c>
      <c r="P838" s="802"/>
      <c r="Q838" s="803">
        <v>225</v>
      </c>
      <c r="S838" s="801" t="s">
        <v>2552</v>
      </c>
      <c r="T838" s="802" t="s">
        <v>2553</v>
      </c>
      <c r="U838" s="802" t="s">
        <v>2554</v>
      </c>
      <c r="V838" s="802"/>
      <c r="W838" s="803">
        <v>225</v>
      </c>
      <c r="Y838" s="801" t="s">
        <v>2552</v>
      </c>
      <c r="Z838" s="802" t="s">
        <v>2553</v>
      </c>
      <c r="AA838" s="802" t="s">
        <v>2554</v>
      </c>
      <c r="AB838" s="802"/>
      <c r="AC838" s="802">
        <v>225</v>
      </c>
    </row>
    <row r="839" spans="1:29" ht="15">
      <c r="A839" s="801"/>
      <c r="B839" s="802"/>
      <c r="C839" s="804"/>
      <c r="D839" s="805">
        <v>1</v>
      </c>
      <c r="E839" s="804"/>
      <c r="G839" s="801"/>
      <c r="H839" s="802"/>
      <c r="I839" s="804"/>
      <c r="J839" s="805">
        <v>1</v>
      </c>
      <c r="K839" s="804"/>
      <c r="M839" s="801"/>
      <c r="N839" s="802"/>
      <c r="O839" s="804"/>
      <c r="P839" s="805">
        <v>1</v>
      </c>
      <c r="Q839" s="804"/>
      <c r="S839" s="801"/>
      <c r="T839" s="802"/>
      <c r="U839" s="804"/>
      <c r="V839" s="805">
        <v>1</v>
      </c>
      <c r="W839" s="804"/>
      <c r="Y839" s="801"/>
      <c r="Z839" s="802"/>
      <c r="AA839" s="804"/>
      <c r="AB839" s="817">
        <v>1</v>
      </c>
      <c r="AC839" s="804"/>
    </row>
    <row r="840" spans="1:29" ht="14.25">
      <c r="A840" s="801" t="s">
        <v>2555</v>
      </c>
      <c r="B840" s="802"/>
      <c r="C840" s="804"/>
      <c r="D840" s="804"/>
      <c r="E840" s="804"/>
      <c r="G840" s="801" t="s">
        <v>2555</v>
      </c>
      <c r="H840" s="802"/>
      <c r="I840" s="804"/>
      <c r="J840" s="804"/>
      <c r="K840" s="804"/>
      <c r="M840" s="801" t="s">
        <v>2555</v>
      </c>
      <c r="N840" s="802"/>
      <c r="O840" s="804"/>
      <c r="P840" s="804"/>
      <c r="Q840" s="804"/>
      <c r="S840" s="801" t="s">
        <v>2555</v>
      </c>
      <c r="T840" s="802"/>
      <c r="U840" s="804"/>
      <c r="V840" s="804"/>
      <c r="W840" s="804"/>
      <c r="Y840" s="801" t="s">
        <v>2555</v>
      </c>
      <c r="Z840" s="802"/>
      <c r="AA840" s="804"/>
      <c r="AB840" s="804"/>
      <c r="AC840" s="804"/>
    </row>
    <row r="841" spans="1:29" ht="14.25">
      <c r="A841" s="801" t="s">
        <v>2556</v>
      </c>
      <c r="B841" s="802"/>
      <c r="C841" s="804"/>
      <c r="D841" s="804"/>
      <c r="E841" s="804"/>
      <c r="G841" s="801" t="s">
        <v>2556</v>
      </c>
      <c r="H841" s="802"/>
      <c r="I841" s="804"/>
      <c r="J841" s="804"/>
      <c r="K841" s="804"/>
      <c r="M841" s="801" t="s">
        <v>2556</v>
      </c>
      <c r="N841" s="802"/>
      <c r="O841" s="804"/>
      <c r="P841" s="804"/>
      <c r="Q841" s="804"/>
      <c r="S841" s="801" t="s">
        <v>2556</v>
      </c>
      <c r="T841" s="802"/>
      <c r="U841" s="804"/>
      <c r="V841" s="804"/>
      <c r="W841" s="804"/>
      <c r="Y841" s="801" t="s">
        <v>2556</v>
      </c>
      <c r="Z841" s="802"/>
      <c r="AA841" s="804"/>
      <c r="AB841" s="804"/>
      <c r="AC841" s="804"/>
    </row>
    <row r="842" spans="1:29" ht="14.25">
      <c r="A842" s="801"/>
      <c r="B842" s="802" t="s">
        <v>2557</v>
      </c>
      <c r="C842" s="804"/>
      <c r="D842" s="804"/>
      <c r="E842" s="804"/>
      <c r="G842" s="801"/>
      <c r="H842" s="802" t="s">
        <v>2557</v>
      </c>
      <c r="I842" s="804"/>
      <c r="J842" s="804"/>
      <c r="K842" s="804"/>
      <c r="M842" s="801"/>
      <c r="N842" s="802" t="s">
        <v>2557</v>
      </c>
      <c r="O842" s="804"/>
      <c r="P842" s="804"/>
      <c r="Q842" s="804"/>
      <c r="S842" s="801"/>
      <c r="T842" s="802" t="s">
        <v>2557</v>
      </c>
      <c r="U842" s="804"/>
      <c r="V842" s="804"/>
      <c r="W842" s="804"/>
      <c r="Y842" s="801"/>
      <c r="Z842" s="802" t="s">
        <v>2557</v>
      </c>
      <c r="AA842" s="804"/>
      <c r="AB842" s="804"/>
      <c r="AC842" s="804"/>
    </row>
    <row r="843" spans="1:29" ht="14.25">
      <c r="A843" s="801" t="s">
        <v>2558</v>
      </c>
      <c r="B843" s="802"/>
      <c r="C843" s="804"/>
      <c r="D843" s="804"/>
      <c r="E843" s="804"/>
      <c r="G843" s="801" t="s">
        <v>2558</v>
      </c>
      <c r="H843" s="802"/>
      <c r="I843" s="804"/>
      <c r="J843" s="804"/>
      <c r="K843" s="804"/>
      <c r="M843" s="801" t="s">
        <v>2558</v>
      </c>
      <c r="N843" s="802"/>
      <c r="O843" s="804"/>
      <c r="P843" s="804"/>
      <c r="Q843" s="804"/>
      <c r="S843" s="801" t="s">
        <v>2558</v>
      </c>
      <c r="T843" s="802"/>
      <c r="U843" s="804"/>
      <c r="V843" s="804"/>
      <c r="W843" s="804"/>
      <c r="Y843" s="801" t="s">
        <v>2558</v>
      </c>
      <c r="Z843" s="802"/>
      <c r="AA843" s="804"/>
      <c r="AB843" s="804"/>
      <c r="AC843" s="804"/>
    </row>
    <row r="844" spans="1:29" ht="14.25">
      <c r="A844" s="801"/>
      <c r="B844" s="802" t="s">
        <v>2559</v>
      </c>
      <c r="C844" s="804"/>
      <c r="D844" s="804"/>
      <c r="E844" s="804"/>
      <c r="G844" s="801"/>
      <c r="H844" s="802" t="s">
        <v>2559</v>
      </c>
      <c r="I844" s="804"/>
      <c r="J844" s="804"/>
      <c r="K844" s="804"/>
      <c r="M844" s="801"/>
      <c r="N844" s="802" t="s">
        <v>2559</v>
      </c>
      <c r="O844" s="804"/>
      <c r="P844" s="804"/>
      <c r="Q844" s="804"/>
      <c r="S844" s="801"/>
      <c r="T844" s="802" t="s">
        <v>2559</v>
      </c>
      <c r="U844" s="804"/>
      <c r="V844" s="804"/>
      <c r="W844" s="804"/>
      <c r="Y844" s="801"/>
      <c r="Z844" s="802" t="s">
        <v>2559</v>
      </c>
      <c r="AA844" s="804"/>
      <c r="AB844" s="804"/>
      <c r="AC844" s="804"/>
    </row>
    <row r="845" spans="1:29" ht="14.25">
      <c r="A845" s="801" t="s">
        <v>2560</v>
      </c>
      <c r="B845" s="802"/>
      <c r="C845" s="804"/>
      <c r="D845" s="804"/>
      <c r="E845" s="804"/>
      <c r="G845" s="801" t="s">
        <v>2560</v>
      </c>
      <c r="H845" s="802"/>
      <c r="I845" s="804"/>
      <c r="J845" s="804"/>
      <c r="K845" s="804"/>
      <c r="M845" s="801" t="s">
        <v>2560</v>
      </c>
      <c r="N845" s="802"/>
      <c r="O845" s="804"/>
      <c r="P845" s="804"/>
      <c r="Q845" s="804"/>
      <c r="S845" s="801" t="s">
        <v>2560</v>
      </c>
      <c r="T845" s="802"/>
      <c r="U845" s="804"/>
      <c r="V845" s="804"/>
      <c r="W845" s="804"/>
      <c r="Y845" s="801" t="s">
        <v>2560</v>
      </c>
      <c r="Z845" s="802"/>
      <c r="AA845" s="804"/>
      <c r="AB845" s="804"/>
      <c r="AC845" s="804"/>
    </row>
    <row r="846" spans="1:29" ht="14.25">
      <c r="A846" s="801"/>
      <c r="B846" s="802" t="s">
        <v>2557</v>
      </c>
      <c r="C846" s="804"/>
      <c r="D846" s="804"/>
      <c r="E846" s="804"/>
      <c r="G846" s="801"/>
      <c r="H846" s="802" t="s">
        <v>2557</v>
      </c>
      <c r="I846" s="804"/>
      <c r="J846" s="804"/>
      <c r="K846" s="804"/>
      <c r="M846" s="801"/>
      <c r="N846" s="802" t="s">
        <v>2557</v>
      </c>
      <c r="O846" s="804"/>
      <c r="P846" s="804"/>
      <c r="Q846" s="804"/>
      <c r="S846" s="801"/>
      <c r="T846" s="802" t="s">
        <v>2557</v>
      </c>
      <c r="U846" s="804"/>
      <c r="V846" s="804"/>
      <c r="W846" s="804"/>
      <c r="Y846" s="801"/>
      <c r="Z846" s="802" t="s">
        <v>2557</v>
      </c>
      <c r="AA846" s="804"/>
      <c r="AB846" s="804"/>
      <c r="AC846" s="804"/>
    </row>
    <row r="847" spans="1:29" ht="14.25">
      <c r="A847" s="801" t="s">
        <v>2561</v>
      </c>
      <c r="B847" s="802"/>
      <c r="C847" s="804"/>
      <c r="D847" s="804"/>
      <c r="E847" s="804"/>
      <c r="G847" s="801" t="s">
        <v>2561</v>
      </c>
      <c r="H847" s="802"/>
      <c r="I847" s="804"/>
      <c r="J847" s="804"/>
      <c r="K847" s="804"/>
      <c r="M847" s="801" t="s">
        <v>2561</v>
      </c>
      <c r="N847" s="802"/>
      <c r="O847" s="804"/>
      <c r="P847" s="804"/>
      <c r="Q847" s="804"/>
      <c r="S847" s="801" t="s">
        <v>2561</v>
      </c>
      <c r="T847" s="802"/>
      <c r="U847" s="804"/>
      <c r="V847" s="804"/>
      <c r="W847" s="804"/>
      <c r="Y847" s="801" t="s">
        <v>2561</v>
      </c>
      <c r="Z847" s="802"/>
      <c r="AA847" s="804"/>
      <c r="AB847" s="804"/>
      <c r="AC847" s="804"/>
    </row>
    <row r="848" spans="1:29" ht="14.25">
      <c r="A848" s="801"/>
      <c r="B848" s="802" t="s">
        <v>2562</v>
      </c>
      <c r="C848" s="804"/>
      <c r="D848" s="804"/>
      <c r="E848" s="804"/>
      <c r="G848" s="801"/>
      <c r="H848" s="802" t="s">
        <v>2562</v>
      </c>
      <c r="I848" s="804"/>
      <c r="J848" s="804"/>
      <c r="K848" s="804"/>
      <c r="M848" s="801"/>
      <c r="N848" s="802" t="s">
        <v>2562</v>
      </c>
      <c r="O848" s="804"/>
      <c r="P848" s="804"/>
      <c r="Q848" s="804"/>
      <c r="S848" s="801"/>
      <c r="T848" s="802" t="s">
        <v>2562</v>
      </c>
      <c r="U848" s="804"/>
      <c r="V848" s="804"/>
      <c r="W848" s="804"/>
      <c r="Y848" s="801"/>
      <c r="Z848" s="802" t="s">
        <v>2562</v>
      </c>
      <c r="AA848" s="804"/>
      <c r="AB848" s="804"/>
      <c r="AC848" s="804"/>
    </row>
    <row r="849" spans="1:29" ht="14.25">
      <c r="A849" s="801" t="s">
        <v>2563</v>
      </c>
      <c r="B849" s="802"/>
      <c r="C849" s="804"/>
      <c r="D849" s="804"/>
      <c r="E849" s="804"/>
      <c r="G849" s="801" t="s">
        <v>2563</v>
      </c>
      <c r="H849" s="802"/>
      <c r="I849" s="804"/>
      <c r="J849" s="804"/>
      <c r="K849" s="804"/>
      <c r="M849" s="801" t="s">
        <v>2563</v>
      </c>
      <c r="N849" s="802"/>
      <c r="O849" s="804"/>
      <c r="P849" s="804"/>
      <c r="Q849" s="804"/>
      <c r="S849" s="801" t="s">
        <v>2563</v>
      </c>
      <c r="T849" s="802"/>
      <c r="U849" s="804"/>
      <c r="V849" s="804"/>
      <c r="W849" s="804"/>
      <c r="Y849" s="801" t="s">
        <v>2563</v>
      </c>
      <c r="Z849" s="802"/>
      <c r="AA849" s="804"/>
      <c r="AB849" s="804"/>
      <c r="AC849" s="804"/>
    </row>
    <row r="850" spans="1:29" ht="14.25">
      <c r="A850" s="801"/>
      <c r="B850" s="802" t="s">
        <v>2564</v>
      </c>
      <c r="C850" s="804"/>
      <c r="D850" s="804"/>
      <c r="E850" s="804"/>
      <c r="G850" s="801"/>
      <c r="H850" s="802" t="s">
        <v>2564</v>
      </c>
      <c r="I850" s="804"/>
      <c r="J850" s="804"/>
      <c r="K850" s="804"/>
      <c r="M850" s="801"/>
      <c r="N850" s="802" t="s">
        <v>2564</v>
      </c>
      <c r="O850" s="804"/>
      <c r="P850" s="804"/>
      <c r="Q850" s="804"/>
      <c r="S850" s="801"/>
      <c r="T850" s="802" t="s">
        <v>2564</v>
      </c>
      <c r="U850" s="804"/>
      <c r="V850" s="804"/>
      <c r="W850" s="804"/>
      <c r="Y850" s="801"/>
      <c r="Z850" s="802" t="s">
        <v>2564</v>
      </c>
      <c r="AA850" s="804"/>
      <c r="AB850" s="804"/>
      <c r="AC850" s="804"/>
    </row>
    <row r="851" spans="1:29" ht="14.25">
      <c r="A851" s="801" t="s">
        <v>2565</v>
      </c>
      <c r="B851" s="802"/>
      <c r="C851" s="804"/>
      <c r="D851" s="804"/>
      <c r="E851" s="804"/>
      <c r="G851" s="801" t="s">
        <v>2565</v>
      </c>
      <c r="H851" s="802"/>
      <c r="I851" s="804"/>
      <c r="J851" s="804"/>
      <c r="K851" s="804"/>
      <c r="M851" s="801" t="s">
        <v>2565</v>
      </c>
      <c r="N851" s="802"/>
      <c r="O851" s="804"/>
      <c r="P851" s="804"/>
      <c r="Q851" s="804"/>
      <c r="S851" s="801" t="s">
        <v>2565</v>
      </c>
      <c r="T851" s="802"/>
      <c r="U851" s="804"/>
      <c r="V851" s="804"/>
      <c r="W851" s="804"/>
      <c r="Y851" s="801" t="s">
        <v>2565</v>
      </c>
      <c r="Z851" s="802"/>
      <c r="AA851" s="804"/>
      <c r="AB851" s="804"/>
      <c r="AC851" s="804"/>
    </row>
    <row r="852" spans="1:29" ht="14.25">
      <c r="A852" s="801"/>
      <c r="B852" s="802" t="s">
        <v>2564</v>
      </c>
      <c r="C852" s="804"/>
      <c r="D852" s="804"/>
      <c r="E852" s="804"/>
      <c r="G852" s="801"/>
      <c r="H852" s="802" t="s">
        <v>2564</v>
      </c>
      <c r="I852" s="804"/>
      <c r="J852" s="804"/>
      <c r="K852" s="804"/>
      <c r="M852" s="801"/>
      <c r="N852" s="802" t="s">
        <v>2564</v>
      </c>
      <c r="O852" s="804"/>
      <c r="P852" s="804"/>
      <c r="Q852" s="804"/>
      <c r="S852" s="801"/>
      <c r="T852" s="802" t="s">
        <v>2564</v>
      </c>
      <c r="U852" s="804"/>
      <c r="V852" s="804"/>
      <c r="W852" s="804"/>
      <c r="Y852" s="801"/>
      <c r="Z852" s="802" t="s">
        <v>2564</v>
      </c>
      <c r="AA852" s="804"/>
      <c r="AB852" s="804"/>
      <c r="AC852" s="804"/>
    </row>
    <row r="853" spans="1:29" ht="14.25">
      <c r="A853" s="801" t="s">
        <v>2566</v>
      </c>
      <c r="B853" s="802"/>
      <c r="C853" s="804"/>
      <c r="D853" s="804"/>
      <c r="E853" s="804"/>
      <c r="G853" s="801" t="s">
        <v>2566</v>
      </c>
      <c r="H853" s="802"/>
      <c r="I853" s="804"/>
      <c r="J853" s="804"/>
      <c r="K853" s="804"/>
      <c r="M853" s="801" t="s">
        <v>2566</v>
      </c>
      <c r="N853" s="802"/>
      <c r="O853" s="804"/>
      <c r="P853" s="804"/>
      <c r="Q853" s="804"/>
      <c r="S853" s="801" t="s">
        <v>2566</v>
      </c>
      <c r="T853" s="802"/>
      <c r="U853" s="804"/>
      <c r="V853" s="804"/>
      <c r="W853" s="804"/>
      <c r="Y853" s="801" t="s">
        <v>2566</v>
      </c>
      <c r="Z853" s="802"/>
      <c r="AA853" s="804"/>
      <c r="AB853" s="804"/>
      <c r="AC853" s="804"/>
    </row>
    <row r="854" spans="1:29" ht="14.25">
      <c r="A854" s="801"/>
      <c r="B854" s="802" t="s">
        <v>2564</v>
      </c>
      <c r="C854" s="804"/>
      <c r="D854" s="804"/>
      <c r="E854" s="804"/>
      <c r="G854" s="801"/>
      <c r="H854" s="802" t="s">
        <v>2564</v>
      </c>
      <c r="I854" s="804"/>
      <c r="J854" s="804"/>
      <c r="K854" s="804"/>
      <c r="M854" s="801"/>
      <c r="N854" s="802" t="s">
        <v>2564</v>
      </c>
      <c r="O854" s="804"/>
      <c r="P854" s="804"/>
      <c r="Q854" s="804"/>
      <c r="S854" s="801"/>
      <c r="T854" s="802" t="s">
        <v>2564</v>
      </c>
      <c r="U854" s="804"/>
      <c r="V854" s="804"/>
      <c r="W854" s="804"/>
      <c r="Y854" s="801"/>
      <c r="Z854" s="802" t="s">
        <v>2564</v>
      </c>
      <c r="AA854" s="804"/>
      <c r="AB854" s="804"/>
      <c r="AC854" s="804"/>
    </row>
    <row r="855" spans="1:29" ht="14.25">
      <c r="A855" s="801" t="s">
        <v>2567</v>
      </c>
      <c r="B855" s="802"/>
      <c r="C855" s="804"/>
      <c r="D855" s="804"/>
      <c r="E855" s="804"/>
      <c r="G855" s="801" t="s">
        <v>2567</v>
      </c>
      <c r="H855" s="802"/>
      <c r="I855" s="804"/>
      <c r="J855" s="804"/>
      <c r="K855" s="804"/>
      <c r="M855" s="801" t="s">
        <v>2567</v>
      </c>
      <c r="N855" s="802"/>
      <c r="O855" s="804"/>
      <c r="P855" s="804"/>
      <c r="Q855" s="804"/>
      <c r="S855" s="801" t="s">
        <v>2567</v>
      </c>
      <c r="T855" s="802"/>
      <c r="U855" s="804"/>
      <c r="V855" s="804"/>
      <c r="W855" s="804"/>
      <c r="Y855" s="801" t="s">
        <v>2567</v>
      </c>
      <c r="Z855" s="802"/>
      <c r="AA855" s="804"/>
      <c r="AB855" s="804"/>
      <c r="AC855" s="804"/>
    </row>
    <row r="856" spans="1:29" ht="14.25">
      <c r="A856" s="801"/>
      <c r="B856" s="802" t="s">
        <v>2557</v>
      </c>
      <c r="C856" s="804"/>
      <c r="D856" s="804"/>
      <c r="E856" s="804"/>
      <c r="G856" s="801"/>
      <c r="H856" s="802" t="s">
        <v>2557</v>
      </c>
      <c r="I856" s="804"/>
      <c r="J856" s="804"/>
      <c r="K856" s="804"/>
      <c r="M856" s="801"/>
      <c r="N856" s="802" t="s">
        <v>2557</v>
      </c>
      <c r="O856" s="804"/>
      <c r="P856" s="804"/>
      <c r="Q856" s="804"/>
      <c r="S856" s="801"/>
      <c r="T856" s="802" t="s">
        <v>2557</v>
      </c>
      <c r="U856" s="804"/>
      <c r="V856" s="804"/>
      <c r="W856" s="804"/>
      <c r="Y856" s="801"/>
      <c r="Z856" s="802" t="s">
        <v>2557</v>
      </c>
      <c r="AA856" s="804"/>
      <c r="AB856" s="804"/>
      <c r="AC856" s="804"/>
    </row>
    <row r="857" spans="1:29" ht="14.25">
      <c r="A857" s="801" t="s">
        <v>2568</v>
      </c>
      <c r="B857" s="802"/>
      <c r="C857" s="804"/>
      <c r="D857" s="804"/>
      <c r="E857" s="804"/>
      <c r="G857" s="801" t="s">
        <v>2568</v>
      </c>
      <c r="H857" s="802"/>
      <c r="I857" s="804"/>
      <c r="J857" s="804"/>
      <c r="K857" s="804"/>
      <c r="M857" s="801" t="s">
        <v>2568</v>
      </c>
      <c r="N857" s="802"/>
      <c r="O857" s="804"/>
      <c r="P857" s="804"/>
      <c r="Q857" s="804"/>
      <c r="S857" s="801" t="s">
        <v>2568</v>
      </c>
      <c r="T857" s="802"/>
      <c r="U857" s="804"/>
      <c r="V857" s="804"/>
      <c r="W857" s="804"/>
      <c r="Y857" s="801" t="s">
        <v>2568</v>
      </c>
      <c r="Z857" s="802"/>
      <c r="AA857" s="804"/>
      <c r="AB857" s="804"/>
      <c r="AC857" s="804"/>
    </row>
    <row r="858" spans="1:29" ht="14.25">
      <c r="A858" s="801"/>
      <c r="B858" s="802" t="s">
        <v>2562</v>
      </c>
      <c r="C858" s="804"/>
      <c r="D858" s="804"/>
      <c r="E858" s="804"/>
      <c r="G858" s="801"/>
      <c r="H858" s="802" t="s">
        <v>2562</v>
      </c>
      <c r="I858" s="804"/>
      <c r="J858" s="804"/>
      <c r="K858" s="804"/>
      <c r="M858" s="801"/>
      <c r="N858" s="802" t="s">
        <v>2562</v>
      </c>
      <c r="O858" s="804"/>
      <c r="P858" s="804"/>
      <c r="Q858" s="804"/>
      <c r="S858" s="801"/>
      <c r="T858" s="802" t="s">
        <v>2562</v>
      </c>
      <c r="U858" s="804"/>
      <c r="V858" s="804"/>
      <c r="W858" s="804"/>
      <c r="Y858" s="801"/>
      <c r="Z858" s="802" t="s">
        <v>2562</v>
      </c>
      <c r="AA858" s="804"/>
      <c r="AB858" s="804"/>
      <c r="AC858" s="804"/>
    </row>
    <row r="859" spans="1:29" ht="14.25">
      <c r="A859" s="801" t="s">
        <v>2569</v>
      </c>
      <c r="B859" s="802"/>
      <c r="C859" s="804"/>
      <c r="D859" s="804"/>
      <c r="E859" s="804"/>
      <c r="G859" s="801" t="s">
        <v>2569</v>
      </c>
      <c r="H859" s="802"/>
      <c r="I859" s="804"/>
      <c r="J859" s="804"/>
      <c r="K859" s="804"/>
      <c r="M859" s="801" t="s">
        <v>2569</v>
      </c>
      <c r="N859" s="802"/>
      <c r="O859" s="804"/>
      <c r="P859" s="804"/>
      <c r="Q859" s="804"/>
      <c r="S859" s="801" t="s">
        <v>2569</v>
      </c>
      <c r="T859" s="802"/>
      <c r="U859" s="804"/>
      <c r="V859" s="804"/>
      <c r="W859" s="804"/>
      <c r="Y859" s="801" t="s">
        <v>2569</v>
      </c>
      <c r="Z859" s="802"/>
      <c r="AA859" s="804"/>
      <c r="AB859" s="804"/>
      <c r="AC859" s="804"/>
    </row>
    <row r="860" spans="1:29" ht="14.25">
      <c r="A860" s="801"/>
      <c r="B860" s="802" t="s">
        <v>2570</v>
      </c>
      <c r="C860" s="804"/>
      <c r="D860" s="804"/>
      <c r="E860" s="804"/>
      <c r="G860" s="801"/>
      <c r="H860" s="802" t="s">
        <v>2570</v>
      </c>
      <c r="I860" s="804"/>
      <c r="J860" s="804"/>
      <c r="K860" s="804"/>
      <c r="M860" s="801"/>
      <c r="N860" s="802" t="s">
        <v>2570</v>
      </c>
      <c r="O860" s="804"/>
      <c r="P860" s="804"/>
      <c r="Q860" s="804"/>
      <c r="S860" s="801"/>
      <c r="T860" s="802" t="s">
        <v>2570</v>
      </c>
      <c r="U860" s="804"/>
      <c r="V860" s="804"/>
      <c r="W860" s="804"/>
      <c r="Y860" s="801"/>
      <c r="Z860" s="802" t="s">
        <v>2570</v>
      </c>
      <c r="AA860" s="804"/>
      <c r="AB860" s="804"/>
      <c r="AC860" s="804"/>
    </row>
    <row r="861" spans="1:29" ht="14.25">
      <c r="A861" s="801" t="s">
        <v>2571</v>
      </c>
      <c r="B861" s="802"/>
      <c r="C861" s="804"/>
      <c r="D861" s="804"/>
      <c r="E861" s="804"/>
      <c r="G861" s="801" t="s">
        <v>2571</v>
      </c>
      <c r="H861" s="802"/>
      <c r="I861" s="804"/>
      <c r="J861" s="804"/>
      <c r="K861" s="804"/>
      <c r="M861" s="801" t="s">
        <v>2571</v>
      </c>
      <c r="N861" s="802"/>
      <c r="O861" s="804"/>
      <c r="P861" s="804"/>
      <c r="Q861" s="804"/>
      <c r="S861" s="801" t="s">
        <v>2571</v>
      </c>
      <c r="T861" s="802"/>
      <c r="U861" s="804"/>
      <c r="V861" s="804"/>
      <c r="W861" s="804"/>
      <c r="Y861" s="801" t="s">
        <v>2571</v>
      </c>
      <c r="Z861" s="802"/>
      <c r="AA861" s="804"/>
      <c r="AB861" s="804"/>
      <c r="AC861" s="804"/>
    </row>
    <row r="862" spans="1:29" ht="14.25">
      <c r="A862" s="801"/>
      <c r="B862" s="802" t="s">
        <v>2564</v>
      </c>
      <c r="C862" s="804"/>
      <c r="D862" s="804"/>
      <c r="E862" s="804"/>
      <c r="G862" s="801"/>
      <c r="H862" s="802" t="s">
        <v>2564</v>
      </c>
      <c r="I862" s="804"/>
      <c r="J862" s="804"/>
      <c r="K862" s="804"/>
      <c r="M862" s="801"/>
      <c r="N862" s="802" t="s">
        <v>2564</v>
      </c>
      <c r="O862" s="804"/>
      <c r="P862" s="804"/>
      <c r="Q862" s="804"/>
      <c r="S862" s="801"/>
      <c r="T862" s="802" t="s">
        <v>2564</v>
      </c>
      <c r="U862" s="804"/>
      <c r="V862" s="804"/>
      <c r="W862" s="804"/>
      <c r="Y862" s="801"/>
      <c r="Z862" s="802" t="s">
        <v>2564</v>
      </c>
      <c r="AA862" s="804"/>
      <c r="AB862" s="804"/>
      <c r="AC862" s="804"/>
    </row>
    <row r="863" spans="1:29" ht="14.25">
      <c r="A863" s="801" t="s">
        <v>2572</v>
      </c>
      <c r="B863" s="802"/>
      <c r="C863" s="804"/>
      <c r="D863" s="804"/>
      <c r="E863" s="804"/>
      <c r="G863" s="801" t="s">
        <v>2572</v>
      </c>
      <c r="H863" s="802"/>
      <c r="I863" s="804"/>
      <c r="J863" s="804"/>
      <c r="K863" s="804"/>
      <c r="M863" s="801" t="s">
        <v>2572</v>
      </c>
      <c r="N863" s="802"/>
      <c r="O863" s="804"/>
      <c r="P863" s="804"/>
      <c r="Q863" s="804"/>
      <c r="S863" s="801" t="s">
        <v>2572</v>
      </c>
      <c r="T863" s="802"/>
      <c r="U863" s="804"/>
      <c r="V863" s="804"/>
      <c r="W863" s="804"/>
      <c r="Y863" s="801" t="s">
        <v>2572</v>
      </c>
      <c r="Z863" s="802"/>
      <c r="AA863" s="804"/>
      <c r="AB863" s="804"/>
      <c r="AC863" s="804"/>
    </row>
    <row r="864" spans="1:29" ht="15" thickBot="1">
      <c r="A864" s="801"/>
      <c r="B864" s="802" t="s">
        <v>2559</v>
      </c>
      <c r="C864" s="806"/>
      <c r="D864" s="804"/>
      <c r="E864" s="806"/>
      <c r="G864" s="801"/>
      <c r="H864" s="802" t="s">
        <v>2559</v>
      </c>
      <c r="I864" s="806"/>
      <c r="J864" s="804"/>
      <c r="K864" s="806"/>
      <c r="M864" s="801"/>
      <c r="N864" s="802" t="s">
        <v>2559</v>
      </c>
      <c r="O864" s="806"/>
      <c r="P864" s="804"/>
      <c r="Q864" s="806"/>
      <c r="S864" s="801"/>
      <c r="T864" s="802" t="s">
        <v>2559</v>
      </c>
      <c r="U864" s="806"/>
      <c r="V864" s="804"/>
      <c r="W864" s="806"/>
      <c r="Y864" s="801"/>
      <c r="Z864" s="802" t="s">
        <v>2559</v>
      </c>
      <c r="AA864" s="806"/>
      <c r="AB864" s="804"/>
      <c r="AC864" s="806"/>
    </row>
    <row r="865" spans="1:29" ht="14.25">
      <c r="A865" s="801" t="s">
        <v>2573</v>
      </c>
      <c r="B865" s="802"/>
      <c r="C865" s="802"/>
      <c r="D865" s="804"/>
      <c r="E865" s="802"/>
      <c r="G865" s="801" t="s">
        <v>2573</v>
      </c>
      <c r="H865" s="802"/>
      <c r="I865" s="802"/>
      <c r="J865" s="804"/>
      <c r="K865" s="802"/>
      <c r="M865" s="801" t="s">
        <v>2573</v>
      </c>
      <c r="N865" s="802"/>
      <c r="O865" s="802"/>
      <c r="P865" s="804"/>
      <c r="Q865" s="802"/>
      <c r="S865" s="801" t="s">
        <v>2573</v>
      </c>
      <c r="T865" s="802"/>
      <c r="U865" s="802"/>
      <c r="V865" s="804"/>
      <c r="W865" s="802"/>
      <c r="Y865" s="801" t="s">
        <v>2573</v>
      </c>
      <c r="Z865" s="802"/>
      <c r="AA865" s="802"/>
      <c r="AB865" s="804"/>
      <c r="AC865" s="802"/>
    </row>
    <row r="866" spans="1:29" ht="29.25" thickBot="1">
      <c r="A866" s="801"/>
      <c r="B866" s="802" t="s">
        <v>2559</v>
      </c>
      <c r="C866" s="807" t="s">
        <v>2574</v>
      </c>
      <c r="D866" s="806"/>
      <c r="E866" s="808">
        <v>225</v>
      </c>
      <c r="G866" s="801"/>
      <c r="H866" s="802" t="s">
        <v>2559</v>
      </c>
      <c r="I866" s="807" t="s">
        <v>2574</v>
      </c>
      <c r="J866" s="806"/>
      <c r="K866" s="808">
        <v>225</v>
      </c>
      <c r="M866" s="801"/>
      <c r="N866" s="802" t="s">
        <v>2559</v>
      </c>
      <c r="O866" s="807" t="s">
        <v>2574</v>
      </c>
      <c r="P866" s="806"/>
      <c r="Q866" s="808">
        <v>225</v>
      </c>
      <c r="S866" s="801"/>
      <c r="T866" s="802" t="s">
        <v>2559</v>
      </c>
      <c r="U866" s="807" t="s">
        <v>2574</v>
      </c>
      <c r="V866" s="806"/>
      <c r="W866" s="808">
        <v>225</v>
      </c>
      <c r="Y866" s="801"/>
      <c r="Z866" s="802" t="s">
        <v>2559</v>
      </c>
      <c r="AA866" s="807" t="s">
        <v>2574</v>
      </c>
      <c r="AB866" s="806"/>
      <c r="AC866" s="807">
        <v>225</v>
      </c>
    </row>
    <row r="867" spans="1:29" ht="14.25">
      <c r="A867" s="801" t="s">
        <v>2575</v>
      </c>
      <c r="B867" s="802"/>
      <c r="C867" s="1567" t="s">
        <v>2576</v>
      </c>
      <c r="D867" s="802"/>
      <c r="E867" s="802"/>
      <c r="G867" s="801" t="s">
        <v>2575</v>
      </c>
      <c r="H867" s="802"/>
      <c r="I867" s="1567" t="s">
        <v>2576</v>
      </c>
      <c r="J867" s="802"/>
      <c r="K867" s="802"/>
      <c r="M867" s="801" t="s">
        <v>2575</v>
      </c>
      <c r="N867" s="802"/>
      <c r="O867" s="1567" t="s">
        <v>2576</v>
      </c>
      <c r="P867" s="802"/>
      <c r="Q867" s="802"/>
      <c r="S867" s="801" t="s">
        <v>2575</v>
      </c>
      <c r="T867" s="802"/>
      <c r="U867" s="1567" t="s">
        <v>2576</v>
      </c>
      <c r="V867" s="802"/>
      <c r="W867" s="802"/>
      <c r="Y867" s="801" t="s">
        <v>2575</v>
      </c>
      <c r="Z867" s="802"/>
      <c r="AA867" s="1567" t="s">
        <v>2576</v>
      </c>
      <c r="AB867" s="802"/>
      <c r="AC867" s="802"/>
    </row>
    <row r="868" spans="1:29" ht="14.25">
      <c r="A868" s="801"/>
      <c r="B868" s="802" t="s">
        <v>2557</v>
      </c>
      <c r="C868" s="1571"/>
      <c r="D868" s="802"/>
      <c r="E868" s="802"/>
      <c r="G868" s="801"/>
      <c r="H868" s="802" t="s">
        <v>2557</v>
      </c>
      <c r="I868" s="1571"/>
      <c r="J868" s="802"/>
      <c r="K868" s="802"/>
      <c r="M868" s="801"/>
      <c r="N868" s="802" t="s">
        <v>2557</v>
      </c>
      <c r="O868" s="1571"/>
      <c r="P868" s="802"/>
      <c r="Q868" s="802"/>
      <c r="S868" s="801"/>
      <c r="T868" s="802" t="s">
        <v>2557</v>
      </c>
      <c r="U868" s="1571"/>
      <c r="V868" s="802"/>
      <c r="W868" s="802"/>
      <c r="Y868" s="801"/>
      <c r="Z868" s="802" t="s">
        <v>2557</v>
      </c>
      <c r="AA868" s="1571"/>
      <c r="AB868" s="802"/>
      <c r="AC868" s="802"/>
    </row>
    <row r="869" spans="1:29" ht="15.75" thickBot="1">
      <c r="A869" s="801" t="s">
        <v>2577</v>
      </c>
      <c r="B869" s="802"/>
      <c r="C869" s="1568"/>
      <c r="D869" s="811">
        <v>4</v>
      </c>
      <c r="E869" s="808">
        <v>1500</v>
      </c>
      <c r="G869" s="801" t="s">
        <v>2577</v>
      </c>
      <c r="H869" s="802"/>
      <c r="I869" s="1568"/>
      <c r="J869" s="811">
        <v>4</v>
      </c>
      <c r="K869" s="808">
        <v>1500</v>
      </c>
      <c r="M869" s="801" t="s">
        <v>2577</v>
      </c>
      <c r="N869" s="802"/>
      <c r="O869" s="1568"/>
      <c r="P869" s="811">
        <v>4</v>
      </c>
      <c r="Q869" s="808">
        <v>1500</v>
      </c>
      <c r="S869" s="801" t="s">
        <v>2577</v>
      </c>
      <c r="T869" s="802"/>
      <c r="U869" s="1568"/>
      <c r="V869" s="811">
        <v>4</v>
      </c>
      <c r="W869" s="808">
        <v>1500</v>
      </c>
      <c r="Y869" s="801" t="s">
        <v>2577</v>
      </c>
      <c r="Z869" s="802"/>
      <c r="AA869" s="1568"/>
      <c r="AB869" s="816">
        <v>4</v>
      </c>
      <c r="AC869" s="807">
        <v>1500</v>
      </c>
    </row>
    <row r="870" spans="1:29" ht="14.25">
      <c r="A870" s="801"/>
      <c r="B870" s="802" t="s">
        <v>2578</v>
      </c>
      <c r="C870" s="802"/>
      <c r="D870" s="802"/>
      <c r="E870" s="802"/>
      <c r="G870" s="801"/>
      <c r="H870" s="802" t="s">
        <v>2578</v>
      </c>
      <c r="I870" s="802"/>
      <c r="J870" s="802"/>
      <c r="K870" s="802"/>
      <c r="M870" s="801"/>
      <c r="N870" s="802" t="s">
        <v>2578</v>
      </c>
      <c r="O870" s="802"/>
      <c r="P870" s="802"/>
      <c r="Q870" s="802"/>
      <c r="S870" s="801"/>
      <c r="T870" s="802" t="s">
        <v>2578</v>
      </c>
      <c r="U870" s="802"/>
      <c r="V870" s="802"/>
      <c r="W870" s="802"/>
      <c r="Y870" s="801"/>
      <c r="Z870" s="802" t="s">
        <v>2578</v>
      </c>
      <c r="AA870" s="802"/>
      <c r="AB870" s="802"/>
      <c r="AC870" s="802"/>
    </row>
    <row r="871" spans="1:29" ht="15" thickBot="1">
      <c r="A871" s="801" t="s">
        <v>2579</v>
      </c>
      <c r="B871" s="802"/>
      <c r="C871" s="807" t="s">
        <v>2580</v>
      </c>
      <c r="D871" s="802"/>
      <c r="E871" s="808">
        <v>1100</v>
      </c>
      <c r="G871" s="801" t="s">
        <v>2579</v>
      </c>
      <c r="H871" s="802"/>
      <c r="I871" s="807" t="s">
        <v>2580</v>
      </c>
      <c r="J871" s="802"/>
      <c r="K871" s="808">
        <v>1100</v>
      </c>
      <c r="M871" s="801" t="s">
        <v>2579</v>
      </c>
      <c r="N871" s="802"/>
      <c r="O871" s="807" t="s">
        <v>2580</v>
      </c>
      <c r="P871" s="802"/>
      <c r="Q871" s="808">
        <v>1100</v>
      </c>
      <c r="S871" s="801" t="s">
        <v>2579</v>
      </c>
      <c r="T871" s="802"/>
      <c r="U871" s="807" t="s">
        <v>2580</v>
      </c>
      <c r="V871" s="802"/>
      <c r="W871" s="808">
        <v>1100</v>
      </c>
      <c r="Y871" s="801" t="s">
        <v>2579</v>
      </c>
      <c r="Z871" s="802"/>
      <c r="AA871" s="807" t="s">
        <v>2580</v>
      </c>
      <c r="AB871" s="802"/>
      <c r="AC871" s="807">
        <v>1100</v>
      </c>
    </row>
    <row r="872" spans="1:29" ht="14.25">
      <c r="A872" s="801"/>
      <c r="B872" s="802" t="s">
        <v>2581</v>
      </c>
      <c r="C872" s="802"/>
      <c r="D872" s="802"/>
      <c r="E872" s="802"/>
      <c r="G872" s="801"/>
      <c r="H872" s="802" t="s">
        <v>2581</v>
      </c>
      <c r="I872" s="802"/>
      <c r="J872" s="802"/>
      <c r="K872" s="802"/>
      <c r="M872" s="801"/>
      <c r="N872" s="802" t="s">
        <v>2581</v>
      </c>
      <c r="O872" s="802"/>
      <c r="P872" s="802"/>
      <c r="Q872" s="802"/>
      <c r="S872" s="801"/>
      <c r="T872" s="802" t="s">
        <v>2581</v>
      </c>
      <c r="U872" s="802"/>
      <c r="V872" s="802"/>
      <c r="W872" s="802"/>
      <c r="Y872" s="801"/>
      <c r="Z872" s="802" t="s">
        <v>2581</v>
      </c>
      <c r="AA872" s="802"/>
      <c r="AB872" s="802"/>
      <c r="AC872" s="802"/>
    </row>
    <row r="873" spans="1:29" ht="57.75" thickBot="1">
      <c r="A873" s="801" t="s">
        <v>2582</v>
      </c>
      <c r="B873" s="802"/>
      <c r="C873" s="807" t="s">
        <v>2583</v>
      </c>
      <c r="D873" s="802"/>
      <c r="E873" s="808">
        <v>1100</v>
      </c>
      <c r="G873" s="801" t="s">
        <v>2582</v>
      </c>
      <c r="H873" s="802"/>
      <c r="I873" s="807" t="s">
        <v>2583</v>
      </c>
      <c r="J873" s="802"/>
      <c r="K873" s="808">
        <v>1100</v>
      </c>
      <c r="M873" s="801" t="s">
        <v>2582</v>
      </c>
      <c r="N873" s="802"/>
      <c r="O873" s="807" t="s">
        <v>2583</v>
      </c>
      <c r="P873" s="802"/>
      <c r="Q873" s="808">
        <v>1100</v>
      </c>
      <c r="S873" s="801" t="s">
        <v>2582</v>
      </c>
      <c r="T873" s="802"/>
      <c r="U873" s="807" t="s">
        <v>2583</v>
      </c>
      <c r="V873" s="802"/>
      <c r="W873" s="808">
        <v>1100</v>
      </c>
      <c r="Y873" s="801" t="s">
        <v>2582</v>
      </c>
      <c r="Z873" s="802"/>
      <c r="AA873" s="807" t="s">
        <v>2583</v>
      </c>
      <c r="AB873" s="802"/>
      <c r="AC873" s="807">
        <v>1100</v>
      </c>
    </row>
    <row r="874" spans="1:29" ht="14.25">
      <c r="A874" s="801"/>
      <c r="B874" s="802" t="s">
        <v>2584</v>
      </c>
      <c r="C874" s="802"/>
      <c r="D874" s="802"/>
      <c r="E874" s="802"/>
      <c r="G874" s="801"/>
      <c r="H874" s="802" t="s">
        <v>2584</v>
      </c>
      <c r="I874" s="802"/>
      <c r="J874" s="802"/>
      <c r="K874" s="802"/>
      <c r="M874" s="801"/>
      <c r="N874" s="802" t="s">
        <v>2584</v>
      </c>
      <c r="O874" s="802"/>
      <c r="P874" s="802"/>
      <c r="Q874" s="802"/>
      <c r="S874" s="801"/>
      <c r="T874" s="802" t="s">
        <v>2584</v>
      </c>
      <c r="U874" s="802"/>
      <c r="V874" s="802"/>
      <c r="W874" s="802"/>
      <c r="Y874" s="801"/>
      <c r="Z874" s="802" t="s">
        <v>2584</v>
      </c>
      <c r="AA874" s="802"/>
      <c r="AB874" s="802"/>
      <c r="AC874" s="802"/>
    </row>
    <row r="875" spans="1:29" ht="29.25" thickBot="1">
      <c r="A875" s="801" t="s">
        <v>2585</v>
      </c>
      <c r="B875" s="802"/>
      <c r="C875" s="807" t="s">
        <v>2586</v>
      </c>
      <c r="D875" s="805">
        <v>3</v>
      </c>
      <c r="E875" s="808">
        <v>1100</v>
      </c>
      <c r="G875" s="801" t="s">
        <v>2585</v>
      </c>
      <c r="H875" s="802"/>
      <c r="I875" s="807" t="s">
        <v>2586</v>
      </c>
      <c r="J875" s="805">
        <v>3</v>
      </c>
      <c r="K875" s="808">
        <v>1100</v>
      </c>
      <c r="M875" s="801" t="s">
        <v>2585</v>
      </c>
      <c r="N875" s="802"/>
      <c r="O875" s="807" t="s">
        <v>2586</v>
      </c>
      <c r="P875" s="805">
        <v>3</v>
      </c>
      <c r="Q875" s="808">
        <v>1100</v>
      </c>
      <c r="S875" s="801" t="s">
        <v>2585</v>
      </c>
      <c r="T875" s="802"/>
      <c r="U875" s="807" t="s">
        <v>2586</v>
      </c>
      <c r="V875" s="805">
        <v>3</v>
      </c>
      <c r="W875" s="808">
        <v>1100</v>
      </c>
      <c r="Y875" s="801" t="s">
        <v>2585</v>
      </c>
      <c r="Z875" s="802"/>
      <c r="AA875" s="807" t="s">
        <v>2586</v>
      </c>
      <c r="AB875" s="817">
        <v>3</v>
      </c>
      <c r="AC875" s="807">
        <v>1100</v>
      </c>
    </row>
    <row r="876" spans="1:29" ht="29.25" thickBot="1">
      <c r="A876" s="801"/>
      <c r="B876" s="802" t="s">
        <v>2584</v>
      </c>
      <c r="C876" s="807" t="s">
        <v>2587</v>
      </c>
      <c r="D876" s="804"/>
      <c r="E876" s="808">
        <v>1100</v>
      </c>
      <c r="G876" s="801"/>
      <c r="H876" s="802" t="s">
        <v>2584</v>
      </c>
      <c r="I876" s="807" t="s">
        <v>2587</v>
      </c>
      <c r="J876" s="804"/>
      <c r="K876" s="808">
        <v>1100</v>
      </c>
      <c r="M876" s="801"/>
      <c r="N876" s="802" t="s">
        <v>2584</v>
      </c>
      <c r="O876" s="807" t="s">
        <v>2587</v>
      </c>
      <c r="P876" s="804"/>
      <c r="Q876" s="808">
        <v>1100</v>
      </c>
      <c r="S876" s="801"/>
      <c r="T876" s="802" t="s">
        <v>2584</v>
      </c>
      <c r="U876" s="807" t="s">
        <v>2587</v>
      </c>
      <c r="V876" s="804"/>
      <c r="W876" s="808">
        <v>1100</v>
      </c>
      <c r="Y876" s="801"/>
      <c r="Z876" s="802" t="s">
        <v>2584</v>
      </c>
      <c r="AA876" s="807" t="s">
        <v>2587</v>
      </c>
      <c r="AB876" s="804"/>
      <c r="AC876" s="807">
        <v>1100</v>
      </c>
    </row>
    <row r="877" spans="1:29" ht="14.25">
      <c r="A877" s="801" t="s">
        <v>2588</v>
      </c>
      <c r="B877" s="802"/>
      <c r="C877" s="1567" t="s">
        <v>2589</v>
      </c>
      <c r="D877" s="804"/>
      <c r="E877" s="802"/>
      <c r="G877" s="801" t="s">
        <v>2588</v>
      </c>
      <c r="H877" s="802"/>
      <c r="I877" s="1567" t="s">
        <v>2589</v>
      </c>
      <c r="J877" s="804"/>
      <c r="K877" s="802"/>
      <c r="M877" s="801" t="s">
        <v>2588</v>
      </c>
      <c r="N877" s="802"/>
      <c r="O877" s="1567" t="s">
        <v>2589</v>
      </c>
      <c r="P877" s="804"/>
      <c r="Q877" s="802"/>
      <c r="S877" s="801" t="s">
        <v>2588</v>
      </c>
      <c r="T877" s="802"/>
      <c r="U877" s="1567" t="s">
        <v>2589</v>
      </c>
      <c r="V877" s="804"/>
      <c r="W877" s="802"/>
      <c r="Y877" s="801" t="s">
        <v>2588</v>
      </c>
      <c r="Z877" s="802"/>
      <c r="AA877" s="1567" t="s">
        <v>2589</v>
      </c>
      <c r="AB877" s="804"/>
      <c r="AC877" s="802"/>
    </row>
    <row r="878" spans="1:29" ht="15" thickBot="1">
      <c r="A878" s="801"/>
      <c r="B878" s="802" t="s">
        <v>4125</v>
      </c>
      <c r="C878" s="1568"/>
      <c r="D878" s="806"/>
      <c r="E878" s="808">
        <v>1100</v>
      </c>
      <c r="G878" s="801"/>
      <c r="H878" s="802" t="s">
        <v>4125</v>
      </c>
      <c r="I878" s="1568"/>
      <c r="J878" s="806"/>
      <c r="K878" s="808">
        <v>1100</v>
      </c>
      <c r="M878" s="801"/>
      <c r="N878" s="802" t="s">
        <v>4125</v>
      </c>
      <c r="O878" s="1568"/>
      <c r="P878" s="806"/>
      <c r="Q878" s="808">
        <v>1100</v>
      </c>
      <c r="S878" s="801"/>
      <c r="T878" s="802" t="s">
        <v>4125</v>
      </c>
      <c r="U878" s="1568"/>
      <c r="V878" s="806"/>
      <c r="W878" s="808">
        <v>1100</v>
      </c>
      <c r="Y878" s="801"/>
      <c r="Z878" s="802" t="s">
        <v>4125</v>
      </c>
      <c r="AA878" s="1568"/>
      <c r="AB878" s="806"/>
      <c r="AC878" s="807">
        <v>1100</v>
      </c>
    </row>
    <row r="879" spans="1:29" ht="42.75">
      <c r="A879" s="801" t="s">
        <v>2590</v>
      </c>
      <c r="B879" s="802"/>
      <c r="C879" s="802" t="s">
        <v>2591</v>
      </c>
      <c r="D879" s="802"/>
      <c r="E879" s="802"/>
      <c r="G879" s="801" t="s">
        <v>2590</v>
      </c>
      <c r="H879" s="802"/>
      <c r="I879" s="802" t="s">
        <v>2591</v>
      </c>
      <c r="J879" s="802"/>
      <c r="K879" s="802"/>
      <c r="M879" s="801" t="s">
        <v>2590</v>
      </c>
      <c r="N879" s="802"/>
      <c r="O879" s="802" t="s">
        <v>2591</v>
      </c>
      <c r="P879" s="802"/>
      <c r="Q879" s="802"/>
      <c r="S879" s="801" t="s">
        <v>2590</v>
      </c>
      <c r="T879" s="802"/>
      <c r="U879" s="802" t="s">
        <v>2591</v>
      </c>
      <c r="V879" s="802"/>
      <c r="W879" s="802"/>
      <c r="Y879" s="801" t="s">
        <v>2590</v>
      </c>
      <c r="Z879" s="802"/>
      <c r="AA879" s="802" t="s">
        <v>2591</v>
      </c>
      <c r="AB879" s="802"/>
      <c r="AC879" s="802"/>
    </row>
    <row r="880" spans="1:29" ht="15.75" thickBot="1">
      <c r="A880" s="801"/>
      <c r="B880" s="802" t="s">
        <v>2581</v>
      </c>
      <c r="C880" s="807" t="s">
        <v>2592</v>
      </c>
      <c r="D880" s="811">
        <v>4</v>
      </c>
      <c r="E880" s="808">
        <v>1500</v>
      </c>
      <c r="G880" s="801"/>
      <c r="H880" s="802" t="s">
        <v>2581</v>
      </c>
      <c r="I880" s="807" t="s">
        <v>2592</v>
      </c>
      <c r="J880" s="811">
        <v>4</v>
      </c>
      <c r="K880" s="808">
        <v>1500</v>
      </c>
      <c r="M880" s="801"/>
      <c r="N880" s="802" t="s">
        <v>2581</v>
      </c>
      <c r="O880" s="807" t="s">
        <v>2592</v>
      </c>
      <c r="P880" s="811">
        <v>4</v>
      </c>
      <c r="Q880" s="808">
        <v>1500</v>
      </c>
      <c r="S880" s="801"/>
      <c r="T880" s="802" t="s">
        <v>2581</v>
      </c>
      <c r="U880" s="807" t="s">
        <v>2592</v>
      </c>
      <c r="V880" s="811">
        <v>4</v>
      </c>
      <c r="W880" s="808">
        <v>1500</v>
      </c>
      <c r="Y880" s="801"/>
      <c r="Z880" s="802" t="s">
        <v>2581</v>
      </c>
      <c r="AA880" s="807" t="s">
        <v>2592</v>
      </c>
      <c r="AB880" s="816">
        <v>4</v>
      </c>
      <c r="AC880" s="807">
        <v>1500</v>
      </c>
    </row>
    <row r="881" spans="1:29" ht="14.25">
      <c r="A881" s="801" t="s">
        <v>2593</v>
      </c>
      <c r="B881" s="802"/>
      <c r="C881" s="1567" t="s">
        <v>2594</v>
      </c>
      <c r="D881" s="802"/>
      <c r="E881" s="802"/>
      <c r="G881" s="801" t="s">
        <v>2593</v>
      </c>
      <c r="H881" s="802"/>
      <c r="I881" s="1567" t="s">
        <v>2594</v>
      </c>
      <c r="J881" s="802"/>
      <c r="K881" s="802"/>
      <c r="M881" s="801" t="s">
        <v>2593</v>
      </c>
      <c r="N881" s="802"/>
      <c r="O881" s="1567" t="s">
        <v>2594</v>
      </c>
      <c r="P881" s="802"/>
      <c r="Q881" s="802"/>
      <c r="S881" s="801" t="s">
        <v>2593</v>
      </c>
      <c r="T881" s="802"/>
      <c r="U881" s="1567" t="s">
        <v>2594</v>
      </c>
      <c r="V881" s="802"/>
      <c r="W881" s="802"/>
      <c r="Y881" s="801" t="s">
        <v>2593</v>
      </c>
      <c r="Z881" s="802"/>
      <c r="AA881" s="1567" t="s">
        <v>2594</v>
      </c>
      <c r="AB881" s="802"/>
      <c r="AC881" s="802"/>
    </row>
    <row r="882" spans="1:29" ht="15" thickBot="1">
      <c r="A882" s="801"/>
      <c r="B882" s="802" t="s">
        <v>2584</v>
      </c>
      <c r="C882" s="1568"/>
      <c r="D882" s="802"/>
      <c r="E882" s="808">
        <v>1500</v>
      </c>
      <c r="G882" s="801"/>
      <c r="H882" s="802" t="s">
        <v>2584</v>
      </c>
      <c r="I882" s="1568"/>
      <c r="J882" s="802"/>
      <c r="K882" s="808">
        <v>1500</v>
      </c>
      <c r="M882" s="801"/>
      <c r="N882" s="802" t="s">
        <v>2584</v>
      </c>
      <c r="O882" s="1568"/>
      <c r="P882" s="802"/>
      <c r="Q882" s="808">
        <v>1500</v>
      </c>
      <c r="S882" s="801"/>
      <c r="T882" s="802" t="s">
        <v>2584</v>
      </c>
      <c r="U882" s="1568"/>
      <c r="V882" s="802"/>
      <c r="W882" s="808">
        <v>1500</v>
      </c>
      <c r="Y882" s="801"/>
      <c r="Z882" s="802" t="s">
        <v>2584</v>
      </c>
      <c r="AA882" s="1568"/>
      <c r="AB882" s="802"/>
      <c r="AC882" s="807">
        <v>1500</v>
      </c>
    </row>
    <row r="883" spans="1:29" ht="14.25">
      <c r="A883" s="801" t="s">
        <v>2595</v>
      </c>
      <c r="B883" s="802"/>
      <c r="C883" s="1567" t="s">
        <v>2596</v>
      </c>
      <c r="D883" s="802"/>
      <c r="E883" s="802"/>
      <c r="G883" s="801" t="s">
        <v>2595</v>
      </c>
      <c r="H883" s="802"/>
      <c r="I883" s="1567" t="s">
        <v>2596</v>
      </c>
      <c r="J883" s="802"/>
      <c r="K883" s="802"/>
      <c r="M883" s="801" t="s">
        <v>2595</v>
      </c>
      <c r="N883" s="802"/>
      <c r="O883" s="1567" t="s">
        <v>2596</v>
      </c>
      <c r="P883" s="802"/>
      <c r="Q883" s="802"/>
      <c r="S883" s="801" t="s">
        <v>2595</v>
      </c>
      <c r="T883" s="802"/>
      <c r="U883" s="1567" t="s">
        <v>2596</v>
      </c>
      <c r="V883" s="802"/>
      <c r="W883" s="802"/>
      <c r="Y883" s="801" t="s">
        <v>2595</v>
      </c>
      <c r="Z883" s="802"/>
      <c r="AA883" s="1567" t="s">
        <v>2596</v>
      </c>
      <c r="AB883" s="802"/>
      <c r="AC883" s="802"/>
    </row>
    <row r="884" spans="1:29" ht="15.75" thickBot="1">
      <c r="A884" s="801"/>
      <c r="B884" s="802" t="s">
        <v>2581</v>
      </c>
      <c r="C884" s="1568"/>
      <c r="D884" s="805">
        <v>4</v>
      </c>
      <c r="E884" s="808">
        <v>1500</v>
      </c>
      <c r="G884" s="801"/>
      <c r="H884" s="802" t="s">
        <v>2581</v>
      </c>
      <c r="I884" s="1568"/>
      <c r="J884" s="805">
        <v>4</v>
      </c>
      <c r="K884" s="808">
        <v>1500</v>
      </c>
      <c r="M884" s="801"/>
      <c r="N884" s="802" t="s">
        <v>2581</v>
      </c>
      <c r="O884" s="1568"/>
      <c r="P884" s="805">
        <v>4</v>
      </c>
      <c r="Q884" s="808">
        <v>1500</v>
      </c>
      <c r="S884" s="801"/>
      <c r="T884" s="802" t="s">
        <v>2581</v>
      </c>
      <c r="U884" s="1568"/>
      <c r="V884" s="805">
        <v>4</v>
      </c>
      <c r="W884" s="808">
        <v>1500</v>
      </c>
      <c r="Y884" s="801"/>
      <c r="Z884" s="802" t="s">
        <v>2581</v>
      </c>
      <c r="AA884" s="1568"/>
      <c r="AB884" s="817">
        <v>4</v>
      </c>
      <c r="AC884" s="807">
        <v>1500</v>
      </c>
    </row>
    <row r="885" spans="1:29" ht="14.25">
      <c r="A885" s="801" t="s">
        <v>2597</v>
      </c>
      <c r="B885" s="802"/>
      <c r="C885" s="1567" t="s">
        <v>2598</v>
      </c>
      <c r="D885" s="804"/>
      <c r="E885" s="802"/>
      <c r="G885" s="801" t="s">
        <v>2597</v>
      </c>
      <c r="H885" s="802"/>
      <c r="I885" s="1567" t="s">
        <v>2598</v>
      </c>
      <c r="J885" s="804"/>
      <c r="K885" s="802"/>
      <c r="M885" s="801" t="s">
        <v>2597</v>
      </c>
      <c r="N885" s="802"/>
      <c r="O885" s="1567" t="s">
        <v>2598</v>
      </c>
      <c r="P885" s="804"/>
      <c r="Q885" s="802"/>
      <c r="S885" s="801" t="s">
        <v>2597</v>
      </c>
      <c r="T885" s="802"/>
      <c r="U885" s="1567" t="s">
        <v>2598</v>
      </c>
      <c r="V885" s="804"/>
      <c r="W885" s="802"/>
      <c r="Y885" s="801" t="s">
        <v>2597</v>
      </c>
      <c r="Z885" s="802"/>
      <c r="AA885" s="1567" t="s">
        <v>2598</v>
      </c>
      <c r="AB885" s="804"/>
      <c r="AC885" s="802"/>
    </row>
    <row r="886" spans="1:29" ht="15" thickBot="1">
      <c r="A886" s="801"/>
      <c r="B886" s="802"/>
      <c r="C886" s="1568"/>
      <c r="D886" s="806"/>
      <c r="E886" s="808">
        <v>1500</v>
      </c>
      <c r="G886" s="801"/>
      <c r="H886" s="802"/>
      <c r="I886" s="1568"/>
      <c r="J886" s="806"/>
      <c r="K886" s="808">
        <v>1500</v>
      </c>
      <c r="M886" s="801"/>
      <c r="N886" s="802"/>
      <c r="O886" s="1568"/>
      <c r="P886" s="806"/>
      <c r="Q886" s="808">
        <v>1500</v>
      </c>
      <c r="S886" s="801"/>
      <c r="T886" s="802"/>
      <c r="U886" s="1568"/>
      <c r="V886" s="806"/>
      <c r="W886" s="808">
        <v>1500</v>
      </c>
      <c r="Y886" s="801"/>
      <c r="Z886" s="802"/>
      <c r="AA886" s="1568"/>
      <c r="AB886" s="806"/>
      <c r="AC886" s="807">
        <v>1500</v>
      </c>
    </row>
    <row r="887" spans="1:29" ht="14.25">
      <c r="A887" s="801" t="s">
        <v>2599</v>
      </c>
      <c r="B887" s="802"/>
      <c r="C887" s="802"/>
      <c r="D887" s="802"/>
      <c r="E887" s="802"/>
      <c r="G887" s="801" t="s">
        <v>2599</v>
      </c>
      <c r="H887" s="802"/>
      <c r="I887" s="802"/>
      <c r="J887" s="802"/>
      <c r="K887" s="802"/>
      <c r="M887" s="801" t="s">
        <v>2599</v>
      </c>
      <c r="N887" s="802"/>
      <c r="O887" s="802"/>
      <c r="P887" s="802"/>
      <c r="Q887" s="802"/>
      <c r="S887" s="801" t="s">
        <v>2599</v>
      </c>
      <c r="T887" s="802"/>
      <c r="U887" s="802"/>
      <c r="V887" s="802"/>
      <c r="W887" s="802"/>
      <c r="Y887" s="801" t="s">
        <v>2599</v>
      </c>
      <c r="Z887" s="802"/>
      <c r="AA887" s="802"/>
      <c r="AB887" s="802"/>
      <c r="AC887" s="802"/>
    </row>
    <row r="888" spans="1:29" ht="29.25" thickBot="1">
      <c r="A888" s="801"/>
      <c r="B888" s="802" t="s">
        <v>2584</v>
      </c>
      <c r="C888" s="807" t="s">
        <v>2600</v>
      </c>
      <c r="D888" s="811">
        <v>3</v>
      </c>
      <c r="E888" s="808">
        <v>1100</v>
      </c>
      <c r="G888" s="801"/>
      <c r="H888" s="802" t="s">
        <v>2584</v>
      </c>
      <c r="I888" s="807" t="s">
        <v>2600</v>
      </c>
      <c r="J888" s="811">
        <v>3</v>
      </c>
      <c r="K888" s="808">
        <v>1100</v>
      </c>
      <c r="M888" s="801"/>
      <c r="N888" s="802" t="s">
        <v>2584</v>
      </c>
      <c r="O888" s="807" t="s">
        <v>2600</v>
      </c>
      <c r="P888" s="811">
        <v>3</v>
      </c>
      <c r="Q888" s="808">
        <v>1100</v>
      </c>
      <c r="S888" s="801"/>
      <c r="T888" s="802" t="s">
        <v>2584</v>
      </c>
      <c r="U888" s="807" t="s">
        <v>2600</v>
      </c>
      <c r="V888" s="811">
        <v>3</v>
      </c>
      <c r="W888" s="808">
        <v>1100</v>
      </c>
      <c r="Y888" s="801"/>
      <c r="Z888" s="802" t="s">
        <v>2584</v>
      </c>
      <c r="AA888" s="807" t="s">
        <v>2600</v>
      </c>
      <c r="AB888" s="816">
        <v>3</v>
      </c>
      <c r="AC888" s="807">
        <v>1100</v>
      </c>
    </row>
    <row r="889" spans="1:29" ht="14.25">
      <c r="A889" s="801" t="s">
        <v>2601</v>
      </c>
      <c r="B889" s="802"/>
      <c r="C889" s="802"/>
      <c r="D889" s="802"/>
      <c r="E889" s="802"/>
      <c r="G889" s="801" t="s">
        <v>2601</v>
      </c>
      <c r="H889" s="802"/>
      <c r="I889" s="802"/>
      <c r="J889" s="802"/>
      <c r="K889" s="802"/>
      <c r="M889" s="801" t="s">
        <v>2601</v>
      </c>
      <c r="N889" s="802"/>
      <c r="O889" s="802"/>
      <c r="P889" s="802"/>
      <c r="Q889" s="802"/>
      <c r="S889" s="801" t="s">
        <v>2601</v>
      </c>
      <c r="T889" s="802"/>
      <c r="U889" s="802"/>
      <c r="V889" s="802"/>
      <c r="W889" s="802"/>
      <c r="Y889" s="801" t="s">
        <v>2601</v>
      </c>
      <c r="Z889" s="802"/>
      <c r="AA889" s="802"/>
      <c r="AB889" s="802"/>
      <c r="AC889" s="802"/>
    </row>
    <row r="890" spans="1:29" ht="15" thickBot="1">
      <c r="A890" s="810"/>
      <c r="B890" s="802" t="s">
        <v>2446</v>
      </c>
      <c r="C890" s="807" t="s">
        <v>2602</v>
      </c>
      <c r="D890" s="802"/>
      <c r="E890" s="808">
        <v>1500</v>
      </c>
      <c r="G890" s="810"/>
      <c r="H890" s="802" t="s">
        <v>2446</v>
      </c>
      <c r="I890" s="807" t="s">
        <v>2602</v>
      </c>
      <c r="J890" s="802"/>
      <c r="K890" s="808">
        <v>1500</v>
      </c>
      <c r="M890" s="810"/>
      <c r="N890" s="802" t="s">
        <v>2446</v>
      </c>
      <c r="O890" s="807" t="s">
        <v>2602</v>
      </c>
      <c r="P890" s="802"/>
      <c r="Q890" s="808">
        <v>1500</v>
      </c>
      <c r="S890" s="810"/>
      <c r="T890" s="802" t="s">
        <v>2446</v>
      </c>
      <c r="U890" s="807" t="s">
        <v>2602</v>
      </c>
      <c r="V890" s="802"/>
      <c r="W890" s="808">
        <v>1500</v>
      </c>
      <c r="Y890" s="810"/>
      <c r="Z890" s="802" t="s">
        <v>2446</v>
      </c>
      <c r="AA890" s="807" t="s">
        <v>2602</v>
      </c>
      <c r="AB890" s="802"/>
      <c r="AC890" s="807">
        <v>1500</v>
      </c>
    </row>
    <row r="891" spans="1:29" ht="15">
      <c r="A891" s="810"/>
      <c r="B891" s="804"/>
      <c r="C891" s="802"/>
      <c r="D891" s="805">
        <v>4</v>
      </c>
      <c r="E891" s="802"/>
      <c r="G891" s="810"/>
      <c r="H891" s="804"/>
      <c r="I891" s="802"/>
      <c r="J891" s="805">
        <v>4</v>
      </c>
      <c r="K891" s="802"/>
      <c r="M891" s="810"/>
      <c r="N891" s="804"/>
      <c r="O891" s="802"/>
      <c r="P891" s="805">
        <v>4</v>
      </c>
      <c r="Q891" s="802"/>
      <c r="S891" s="810"/>
      <c r="T891" s="802"/>
      <c r="U891" s="802"/>
      <c r="V891" s="805">
        <v>4</v>
      </c>
      <c r="W891" s="802"/>
      <c r="Y891" s="810"/>
      <c r="Z891" s="802"/>
      <c r="AA891" s="802"/>
      <c r="AB891" s="817">
        <v>4</v>
      </c>
      <c r="AC891" s="802"/>
    </row>
    <row r="892" spans="1:29" ht="29.25" thickBot="1">
      <c r="A892" s="810"/>
      <c r="B892" s="804"/>
      <c r="C892" s="807" t="s">
        <v>2603</v>
      </c>
      <c r="D892" s="806"/>
      <c r="E892" s="808">
        <v>1500</v>
      </c>
      <c r="G892" s="810"/>
      <c r="H892" s="804"/>
      <c r="I892" s="807" t="s">
        <v>2603</v>
      </c>
      <c r="J892" s="806"/>
      <c r="K892" s="808">
        <v>1500</v>
      </c>
      <c r="M892" s="810"/>
      <c r="N892" s="804"/>
      <c r="O892" s="807" t="s">
        <v>2603</v>
      </c>
      <c r="P892" s="806"/>
      <c r="Q892" s="808">
        <v>1500</v>
      </c>
      <c r="S892" s="810"/>
      <c r="T892" s="802"/>
      <c r="U892" s="807" t="s">
        <v>2603</v>
      </c>
      <c r="V892" s="806"/>
      <c r="W892" s="808">
        <v>1500</v>
      </c>
      <c r="Y892" s="810"/>
      <c r="Z892" s="802"/>
      <c r="AA892" s="807" t="s">
        <v>2603</v>
      </c>
      <c r="AB892" s="806"/>
      <c r="AC892" s="807">
        <v>1500</v>
      </c>
    </row>
    <row r="893" spans="1:29" ht="14.25">
      <c r="A893" s="810"/>
      <c r="B893" s="804"/>
      <c r="C893" s="1567" t="s">
        <v>2604</v>
      </c>
      <c r="D893" s="802"/>
      <c r="E893" s="802"/>
      <c r="G893" s="810"/>
      <c r="H893" s="804"/>
      <c r="I893" s="1567" t="s">
        <v>2604</v>
      </c>
      <c r="J893" s="802"/>
      <c r="K893" s="802"/>
      <c r="M893" s="810"/>
      <c r="N893" s="804"/>
      <c r="O893" s="1567" t="s">
        <v>2604</v>
      </c>
      <c r="P893" s="802"/>
      <c r="Q893" s="802"/>
      <c r="S893" s="810"/>
      <c r="T893" s="802"/>
      <c r="U893" s="1567" t="s">
        <v>2604</v>
      </c>
      <c r="V893" s="802"/>
      <c r="W893" s="802"/>
      <c r="Y893" s="810"/>
      <c r="Z893" s="802"/>
      <c r="AA893" s="1567" t="s">
        <v>2604</v>
      </c>
      <c r="AB893" s="802"/>
      <c r="AC893" s="802"/>
    </row>
    <row r="894" spans="1:29" ht="15.75" thickBot="1">
      <c r="A894" s="810"/>
      <c r="B894" s="804"/>
      <c r="C894" s="1568"/>
      <c r="D894" s="811">
        <v>5</v>
      </c>
      <c r="E894" s="808">
        <v>2200</v>
      </c>
      <c r="G894" s="810"/>
      <c r="H894" s="804"/>
      <c r="I894" s="1568"/>
      <c r="J894" s="811">
        <v>5</v>
      </c>
      <c r="K894" s="808">
        <v>2200</v>
      </c>
      <c r="M894" s="810"/>
      <c r="N894" s="804"/>
      <c r="O894" s="1568"/>
      <c r="P894" s="811">
        <v>5</v>
      </c>
      <c r="Q894" s="808">
        <v>2200</v>
      </c>
      <c r="S894" s="810"/>
      <c r="T894" s="802"/>
      <c r="U894" s="1568"/>
      <c r="V894" s="811">
        <v>5</v>
      </c>
      <c r="W894" s="808">
        <v>2200</v>
      </c>
      <c r="Y894" s="810"/>
      <c r="Z894" s="802"/>
      <c r="AA894" s="1568"/>
      <c r="AB894" s="816">
        <v>5</v>
      </c>
      <c r="AC894" s="807">
        <v>2200</v>
      </c>
    </row>
    <row r="895" spans="1:29" ht="29.25" thickBot="1">
      <c r="A895" s="810"/>
      <c r="B895" s="804"/>
      <c r="C895" s="807" t="s">
        <v>2605</v>
      </c>
      <c r="D895" s="811">
        <v>4</v>
      </c>
      <c r="E895" s="808">
        <v>1500</v>
      </c>
      <c r="G895" s="810"/>
      <c r="H895" s="804"/>
      <c r="I895" s="807" t="s">
        <v>2605</v>
      </c>
      <c r="J895" s="811">
        <v>4</v>
      </c>
      <c r="K895" s="808">
        <v>1500</v>
      </c>
      <c r="M895" s="810"/>
      <c r="N895" s="804"/>
      <c r="O895" s="807" t="s">
        <v>2605</v>
      </c>
      <c r="P895" s="811">
        <v>4</v>
      </c>
      <c r="Q895" s="808">
        <v>1500</v>
      </c>
      <c r="S895" s="810"/>
      <c r="T895" s="802"/>
      <c r="U895" s="807" t="s">
        <v>2605</v>
      </c>
      <c r="V895" s="811">
        <v>4</v>
      </c>
      <c r="W895" s="808">
        <v>1500</v>
      </c>
      <c r="Y895" s="810"/>
      <c r="Z895" s="802"/>
      <c r="AA895" s="807" t="s">
        <v>2605</v>
      </c>
      <c r="AB895" s="816">
        <v>4</v>
      </c>
      <c r="AC895" s="807">
        <v>1500</v>
      </c>
    </row>
    <row r="896" spans="1:29" ht="43.5" thickBot="1">
      <c r="A896" s="810"/>
      <c r="B896" s="804"/>
      <c r="C896" s="807" t="s">
        <v>2606</v>
      </c>
      <c r="D896" s="811">
        <v>5</v>
      </c>
      <c r="E896" s="808">
        <v>2200</v>
      </c>
      <c r="G896" s="810"/>
      <c r="H896" s="804"/>
      <c r="I896" s="807" t="s">
        <v>2606</v>
      </c>
      <c r="J896" s="811">
        <v>5</v>
      </c>
      <c r="K896" s="808">
        <v>2200</v>
      </c>
      <c r="M896" s="810"/>
      <c r="N896" s="804"/>
      <c r="O896" s="807" t="s">
        <v>2606</v>
      </c>
      <c r="P896" s="811">
        <v>5</v>
      </c>
      <c r="Q896" s="808">
        <v>2200</v>
      </c>
      <c r="S896" s="810"/>
      <c r="T896" s="802"/>
      <c r="U896" s="807" t="s">
        <v>2606</v>
      </c>
      <c r="V896" s="811">
        <v>5</v>
      </c>
      <c r="W896" s="808">
        <v>2200</v>
      </c>
      <c r="Y896" s="810"/>
      <c r="Z896" s="802"/>
      <c r="AA896" s="807" t="s">
        <v>2606</v>
      </c>
      <c r="AB896" s="816">
        <v>5</v>
      </c>
      <c r="AC896" s="807">
        <v>2200</v>
      </c>
    </row>
    <row r="897" spans="1:29" ht="43.5" thickBot="1">
      <c r="A897" s="810"/>
      <c r="B897" s="804"/>
      <c r="C897" s="807" t="s">
        <v>2607</v>
      </c>
      <c r="D897" s="823">
        <v>6</v>
      </c>
      <c r="E897" s="808">
        <v>2700</v>
      </c>
      <c r="G897" s="810"/>
      <c r="H897" s="804"/>
      <c r="I897" s="807" t="s">
        <v>2607</v>
      </c>
      <c r="J897" s="823">
        <v>6</v>
      </c>
      <c r="K897" s="808">
        <v>2700</v>
      </c>
      <c r="M897" s="810"/>
      <c r="N897" s="804"/>
      <c r="O897" s="807" t="s">
        <v>2607</v>
      </c>
      <c r="P897" s="823">
        <v>6</v>
      </c>
      <c r="Q897" s="808">
        <v>2700</v>
      </c>
      <c r="S897" s="810"/>
      <c r="T897" s="802"/>
      <c r="U897" s="807" t="s">
        <v>2607</v>
      </c>
      <c r="V897" s="823">
        <v>6</v>
      </c>
      <c r="W897" s="808">
        <v>2700</v>
      </c>
      <c r="Y897" s="810"/>
      <c r="Z897" s="802"/>
      <c r="AA897" s="807" t="s">
        <v>2607</v>
      </c>
      <c r="AB897" s="1231">
        <v>6</v>
      </c>
      <c r="AC897" s="807">
        <v>2700</v>
      </c>
    </row>
    <row r="898" spans="1:29" ht="43.5" thickBot="1">
      <c r="A898" s="810"/>
      <c r="B898" s="804"/>
      <c r="C898" s="807" t="s">
        <v>2608</v>
      </c>
      <c r="D898" s="802"/>
      <c r="E898" s="808">
        <v>4000</v>
      </c>
      <c r="G898" s="810"/>
      <c r="H898" s="804"/>
      <c r="I898" s="807" t="s">
        <v>2608</v>
      </c>
      <c r="J898" s="802"/>
      <c r="K898" s="808">
        <v>4000</v>
      </c>
      <c r="M898" s="810"/>
      <c r="N898" s="804"/>
      <c r="O898" s="807" t="s">
        <v>2608</v>
      </c>
      <c r="P898" s="802"/>
      <c r="Q898" s="808">
        <v>4000</v>
      </c>
      <c r="S898" s="810"/>
      <c r="T898" s="802"/>
      <c r="U898" s="807" t="s">
        <v>2608</v>
      </c>
      <c r="V898" s="802"/>
      <c r="W898" s="808">
        <v>4000</v>
      </c>
      <c r="Y898" s="810"/>
      <c r="Z898" s="802"/>
      <c r="AA898" s="807" t="s">
        <v>2608</v>
      </c>
      <c r="AB898" s="802"/>
      <c r="AC898" s="807">
        <v>4000</v>
      </c>
    </row>
    <row r="899" spans="1:29" ht="15">
      <c r="A899" s="810"/>
      <c r="B899" s="804"/>
      <c r="C899" s="1567" t="s">
        <v>2609</v>
      </c>
      <c r="D899" s="805">
        <v>7</v>
      </c>
      <c r="E899" s="802"/>
      <c r="G899" s="810"/>
      <c r="H899" s="804"/>
      <c r="I899" s="1567" t="s">
        <v>2609</v>
      </c>
      <c r="J899" s="805">
        <v>7</v>
      </c>
      <c r="K899" s="802"/>
      <c r="M899" s="810"/>
      <c r="N899" s="804"/>
      <c r="O899" s="1567" t="s">
        <v>2609</v>
      </c>
      <c r="P899" s="805">
        <v>7</v>
      </c>
      <c r="Q899" s="802"/>
      <c r="S899" s="810"/>
      <c r="T899" s="802"/>
      <c r="U899" s="1567" t="s">
        <v>2609</v>
      </c>
      <c r="V899" s="805">
        <v>7</v>
      </c>
      <c r="W899" s="802"/>
      <c r="Y899" s="810"/>
      <c r="Z899" s="802"/>
      <c r="AA899" s="1567" t="s">
        <v>2609</v>
      </c>
      <c r="AB899" s="817">
        <v>7</v>
      </c>
      <c r="AC899" s="802"/>
    </row>
    <row r="900" spans="1:29" ht="15" thickBot="1">
      <c r="A900" s="810"/>
      <c r="B900" s="804"/>
      <c r="C900" s="1568"/>
      <c r="D900" s="806"/>
      <c r="E900" s="808">
        <v>4000</v>
      </c>
      <c r="G900" s="810"/>
      <c r="H900" s="804"/>
      <c r="I900" s="1568"/>
      <c r="J900" s="806"/>
      <c r="K900" s="808">
        <v>4000</v>
      </c>
      <c r="M900" s="810"/>
      <c r="N900" s="804"/>
      <c r="O900" s="1568"/>
      <c r="P900" s="806"/>
      <c r="Q900" s="808">
        <v>4000</v>
      </c>
      <c r="S900" s="810"/>
      <c r="T900" s="802"/>
      <c r="U900" s="1568"/>
      <c r="V900" s="806"/>
      <c r="W900" s="808">
        <v>4000</v>
      </c>
      <c r="Y900" s="810"/>
      <c r="Z900" s="802"/>
      <c r="AA900" s="1568"/>
      <c r="AB900" s="806"/>
      <c r="AC900" s="807">
        <v>4000</v>
      </c>
    </row>
    <row r="901" spans="1:29" ht="57.75" thickBot="1">
      <c r="A901" s="810"/>
      <c r="B901" s="804"/>
      <c r="C901" s="807" t="s">
        <v>2610</v>
      </c>
      <c r="D901" s="811">
        <v>5</v>
      </c>
      <c r="E901" s="808">
        <v>2200</v>
      </c>
      <c r="G901" s="810"/>
      <c r="H901" s="804"/>
      <c r="I901" s="807" t="s">
        <v>2610</v>
      </c>
      <c r="J901" s="811">
        <v>5</v>
      </c>
      <c r="K901" s="808">
        <v>2200</v>
      </c>
      <c r="M901" s="810"/>
      <c r="N901" s="804"/>
      <c r="O901" s="807" t="s">
        <v>2610</v>
      </c>
      <c r="P901" s="811">
        <v>5</v>
      </c>
      <c r="Q901" s="808">
        <v>2200</v>
      </c>
      <c r="S901" s="810"/>
      <c r="T901" s="802"/>
      <c r="U901" s="807" t="s">
        <v>2610</v>
      </c>
      <c r="V901" s="811">
        <v>5</v>
      </c>
      <c r="W901" s="808">
        <v>2200</v>
      </c>
      <c r="Y901" s="810"/>
      <c r="Z901" s="802"/>
      <c r="AA901" s="807" t="s">
        <v>2610</v>
      </c>
      <c r="AB901" s="816">
        <v>5</v>
      </c>
      <c r="AC901" s="807">
        <v>2200</v>
      </c>
    </row>
    <row r="902" spans="1:29" ht="43.5" thickBot="1">
      <c r="A902" s="810"/>
      <c r="B902" s="804"/>
      <c r="C902" s="807" t="s">
        <v>2611</v>
      </c>
      <c r="D902" s="811">
        <v>6</v>
      </c>
      <c r="E902" s="808">
        <v>2700</v>
      </c>
      <c r="G902" s="810"/>
      <c r="H902" s="804"/>
      <c r="I902" s="807" t="s">
        <v>2611</v>
      </c>
      <c r="J902" s="811">
        <v>6</v>
      </c>
      <c r="K902" s="808">
        <v>2700</v>
      </c>
      <c r="M902" s="810"/>
      <c r="N902" s="804"/>
      <c r="O902" s="807" t="s">
        <v>2611</v>
      </c>
      <c r="P902" s="811">
        <v>6</v>
      </c>
      <c r="Q902" s="808">
        <v>2700</v>
      </c>
      <c r="S902" s="810"/>
      <c r="T902" s="802"/>
      <c r="U902" s="807" t="s">
        <v>2611</v>
      </c>
      <c r="V902" s="811">
        <v>6</v>
      </c>
      <c r="W902" s="808">
        <v>2700</v>
      </c>
      <c r="Y902" s="810"/>
      <c r="Z902" s="802"/>
      <c r="AA902" s="807" t="s">
        <v>2611</v>
      </c>
      <c r="AB902" s="816">
        <v>6</v>
      </c>
      <c r="AC902" s="807">
        <v>2700</v>
      </c>
    </row>
    <row r="903" spans="1:29" ht="14.25">
      <c r="A903" s="810"/>
      <c r="B903" s="804"/>
      <c r="C903" s="1567" t="s">
        <v>2612</v>
      </c>
      <c r="D903" s="802"/>
      <c r="E903" s="802"/>
      <c r="G903" s="810"/>
      <c r="H903" s="804"/>
      <c r="I903" s="1567" t="s">
        <v>2612</v>
      </c>
      <c r="J903" s="802"/>
      <c r="K903" s="802"/>
      <c r="M903" s="810"/>
      <c r="N903" s="804"/>
      <c r="O903" s="1567" t="s">
        <v>2612</v>
      </c>
      <c r="P903" s="802"/>
      <c r="Q903" s="802"/>
      <c r="S903" s="810"/>
      <c r="T903" s="802"/>
      <c r="U903" s="1567" t="s">
        <v>2612</v>
      </c>
      <c r="V903" s="802"/>
      <c r="W903" s="802"/>
      <c r="Y903" s="810"/>
      <c r="Z903" s="802"/>
      <c r="AA903" s="1567" t="s">
        <v>2612</v>
      </c>
      <c r="AB903" s="802"/>
      <c r="AC903" s="802"/>
    </row>
    <row r="904" spans="1:29" ht="15" thickBot="1">
      <c r="A904" s="810"/>
      <c r="B904" s="804"/>
      <c r="C904" s="1568"/>
      <c r="D904" s="802"/>
      <c r="E904" s="808">
        <v>2700</v>
      </c>
      <c r="G904" s="810"/>
      <c r="H904" s="804"/>
      <c r="I904" s="1568"/>
      <c r="J904" s="802"/>
      <c r="K904" s="808">
        <v>2700</v>
      </c>
      <c r="M904" s="810"/>
      <c r="N904" s="804"/>
      <c r="O904" s="1568"/>
      <c r="P904" s="802"/>
      <c r="Q904" s="808">
        <v>2700</v>
      </c>
      <c r="S904" s="810"/>
      <c r="T904" s="802"/>
      <c r="U904" s="1568"/>
      <c r="V904" s="802"/>
      <c r="W904" s="808">
        <v>2700</v>
      </c>
      <c r="Y904" s="810"/>
      <c r="Z904" s="802"/>
      <c r="AA904" s="1568"/>
      <c r="AB904" s="802"/>
      <c r="AC904" s="807">
        <v>2700</v>
      </c>
    </row>
    <row r="905" spans="1:29" ht="15">
      <c r="A905" s="810"/>
      <c r="B905" s="804"/>
      <c r="C905" s="802"/>
      <c r="D905" s="805">
        <v>6</v>
      </c>
      <c r="E905" s="802"/>
      <c r="G905" s="810"/>
      <c r="H905" s="804"/>
      <c r="I905" s="802"/>
      <c r="J905" s="805">
        <v>6</v>
      </c>
      <c r="K905" s="802"/>
      <c r="M905" s="810"/>
      <c r="N905" s="804"/>
      <c r="O905" s="802"/>
      <c r="P905" s="805">
        <v>6</v>
      </c>
      <c r="Q905" s="802"/>
      <c r="S905" s="810"/>
      <c r="T905" s="802"/>
      <c r="U905" s="802"/>
      <c r="V905" s="805">
        <v>6</v>
      </c>
      <c r="W905" s="802"/>
      <c r="Y905" s="810"/>
      <c r="Z905" s="802"/>
      <c r="AA905" s="802"/>
      <c r="AB905" s="817">
        <v>6</v>
      </c>
      <c r="AC905" s="802"/>
    </row>
    <row r="906" spans="1:29" ht="29.25" thickBot="1">
      <c r="A906" s="810"/>
      <c r="B906" s="804"/>
      <c r="C906" s="807" t="s">
        <v>2613</v>
      </c>
      <c r="D906" s="806"/>
      <c r="E906" s="808">
        <v>2700</v>
      </c>
      <c r="G906" s="810"/>
      <c r="H906" s="804"/>
      <c r="I906" s="807" t="s">
        <v>2613</v>
      </c>
      <c r="J906" s="806"/>
      <c r="K906" s="808">
        <v>2700</v>
      </c>
      <c r="M906" s="810"/>
      <c r="N906" s="804"/>
      <c r="O906" s="807" t="s">
        <v>2613</v>
      </c>
      <c r="P906" s="806"/>
      <c r="Q906" s="808">
        <v>2700</v>
      </c>
      <c r="S906" s="810"/>
      <c r="T906" s="802"/>
      <c r="U906" s="807" t="s">
        <v>2613</v>
      </c>
      <c r="V906" s="806"/>
      <c r="W906" s="808">
        <v>2700</v>
      </c>
      <c r="Y906" s="810"/>
      <c r="Z906" s="802"/>
      <c r="AA906" s="807" t="s">
        <v>2613</v>
      </c>
      <c r="AB906" s="806"/>
      <c r="AC906" s="807">
        <v>2700</v>
      </c>
    </row>
    <row r="907" spans="1:29" ht="14.25">
      <c r="A907" s="810"/>
      <c r="B907" s="804"/>
      <c r="C907" s="1567" t="s">
        <v>2614</v>
      </c>
      <c r="D907" s="802"/>
      <c r="E907" s="802"/>
      <c r="G907" s="810"/>
      <c r="H907" s="804"/>
      <c r="I907" s="1567" t="s">
        <v>2614</v>
      </c>
      <c r="J907" s="802"/>
      <c r="K907" s="802"/>
      <c r="M907" s="810"/>
      <c r="N907" s="804"/>
      <c r="O907" s="1567" t="s">
        <v>2614</v>
      </c>
      <c r="P907" s="802"/>
      <c r="Q907" s="802"/>
      <c r="S907" s="810"/>
      <c r="T907" s="802"/>
      <c r="U907" s="1567" t="s">
        <v>2614</v>
      </c>
      <c r="V907" s="802"/>
      <c r="W907" s="802"/>
      <c r="Y907" s="810"/>
      <c r="Z907" s="802"/>
      <c r="AA907" s="1567" t="s">
        <v>2614</v>
      </c>
      <c r="AB907" s="802"/>
      <c r="AC907" s="802"/>
    </row>
    <row r="908" spans="1:29" ht="15.75" thickBot="1">
      <c r="A908" s="810"/>
      <c r="B908" s="804"/>
      <c r="C908" s="1568"/>
      <c r="D908" s="811">
        <v>6</v>
      </c>
      <c r="E908" s="808">
        <v>2700</v>
      </c>
      <c r="G908" s="810"/>
      <c r="H908" s="804"/>
      <c r="I908" s="1568"/>
      <c r="J908" s="811">
        <v>6</v>
      </c>
      <c r="K908" s="808">
        <v>2700</v>
      </c>
      <c r="M908" s="810"/>
      <c r="N908" s="804"/>
      <c r="O908" s="1568"/>
      <c r="P908" s="811">
        <v>6</v>
      </c>
      <c r="Q908" s="808">
        <v>2700</v>
      </c>
      <c r="S908" s="810"/>
      <c r="T908" s="802"/>
      <c r="U908" s="1568"/>
      <c r="V908" s="811">
        <v>6</v>
      </c>
      <c r="W908" s="808">
        <v>2700</v>
      </c>
      <c r="Y908" s="810"/>
      <c r="Z908" s="802"/>
      <c r="AA908" s="1568"/>
      <c r="AB908" s="816">
        <v>6</v>
      </c>
      <c r="AC908" s="807">
        <v>2700</v>
      </c>
    </row>
    <row r="909" spans="1:29" ht="14.25">
      <c r="A909" s="810"/>
      <c r="B909" s="804"/>
      <c r="C909" s="1567" t="s">
        <v>2615</v>
      </c>
      <c r="D909" s="802"/>
      <c r="E909" s="802"/>
      <c r="G909" s="810"/>
      <c r="H909" s="804"/>
      <c r="I909" s="1567" t="s">
        <v>2615</v>
      </c>
      <c r="J909" s="802"/>
      <c r="K909" s="802"/>
      <c r="M909" s="810"/>
      <c r="N909" s="804"/>
      <c r="O909" s="1567" t="s">
        <v>2615</v>
      </c>
      <c r="P909" s="802"/>
      <c r="Q909" s="802"/>
      <c r="S909" s="810"/>
      <c r="T909" s="802"/>
      <c r="U909" s="1567" t="s">
        <v>2615</v>
      </c>
      <c r="V909" s="802"/>
      <c r="W909" s="802"/>
      <c r="Y909" s="810"/>
      <c r="Z909" s="802"/>
      <c r="AA909" s="1567" t="s">
        <v>2615</v>
      </c>
      <c r="AB909" s="802"/>
      <c r="AC909" s="802"/>
    </row>
    <row r="910" spans="1:29" ht="15.75" thickBot="1">
      <c r="A910" s="812"/>
      <c r="B910" s="806"/>
      <c r="C910" s="1568"/>
      <c r="D910" s="816">
        <v>5</v>
      </c>
      <c r="E910" s="808">
        <v>2200</v>
      </c>
      <c r="G910" s="812"/>
      <c r="H910" s="806"/>
      <c r="I910" s="1568"/>
      <c r="J910" s="816">
        <v>5</v>
      </c>
      <c r="K910" s="808">
        <v>2200</v>
      </c>
      <c r="M910" s="812"/>
      <c r="N910" s="806"/>
      <c r="O910" s="1568"/>
      <c r="P910" s="816">
        <v>5</v>
      </c>
      <c r="Q910" s="808">
        <v>2200</v>
      </c>
      <c r="S910" s="812"/>
      <c r="T910" s="802"/>
      <c r="U910" s="1568"/>
      <c r="V910" s="816">
        <v>5</v>
      </c>
      <c r="W910" s="808">
        <v>2200</v>
      </c>
      <c r="Y910" s="812"/>
      <c r="Z910" s="802"/>
      <c r="AA910" s="1568"/>
      <c r="AB910" s="816">
        <v>5</v>
      </c>
      <c r="AC910" s="807">
        <v>2200</v>
      </c>
    </row>
    <row r="911" spans="1:29" ht="15.75" thickBot="1">
      <c r="A911" s="1593" t="s">
        <v>2616</v>
      </c>
      <c r="B911" s="1594"/>
      <c r="C911" s="1594"/>
      <c r="D911" s="1594"/>
      <c r="E911" s="1594"/>
      <c r="G911" s="1593" t="s">
        <v>2616</v>
      </c>
      <c r="H911" s="1594"/>
      <c r="I911" s="1594"/>
      <c r="J911" s="1594"/>
      <c r="K911" s="1594"/>
      <c r="M911" s="1593" t="s">
        <v>2616</v>
      </c>
      <c r="N911" s="1594"/>
      <c r="O911" s="1594"/>
      <c r="P911" s="1594"/>
      <c r="Q911" s="1594"/>
      <c r="S911" s="1593" t="s">
        <v>2616</v>
      </c>
      <c r="T911" s="1594"/>
      <c r="U911" s="1594"/>
      <c r="V911" s="1594"/>
      <c r="W911" s="1594"/>
      <c r="Y911" s="1577" t="s">
        <v>2616</v>
      </c>
      <c r="Z911" s="1578"/>
      <c r="AA911" s="1578"/>
      <c r="AB911" s="1578"/>
      <c r="AC911" s="1578"/>
    </row>
    <row r="912" spans="1:29" ht="43.5" thickBot="1">
      <c r="A912" s="809" t="s">
        <v>922</v>
      </c>
      <c r="B912" s="809"/>
      <c r="C912" s="807" t="s">
        <v>923</v>
      </c>
      <c r="D912" s="811">
        <v>2</v>
      </c>
      <c r="E912" s="808">
        <v>550</v>
      </c>
      <c r="G912" s="809" t="s">
        <v>922</v>
      </c>
      <c r="H912" s="809"/>
      <c r="I912" s="807" t="s">
        <v>923</v>
      </c>
      <c r="J912" s="811">
        <v>2</v>
      </c>
      <c r="K912" s="808">
        <v>550</v>
      </c>
      <c r="M912" s="809" t="s">
        <v>922</v>
      </c>
      <c r="N912" s="809"/>
      <c r="O912" s="807" t="s">
        <v>923</v>
      </c>
      <c r="P912" s="811">
        <v>2</v>
      </c>
      <c r="Q912" s="808">
        <v>550</v>
      </c>
      <c r="S912" s="809" t="s">
        <v>922</v>
      </c>
      <c r="T912" s="812"/>
      <c r="U912" s="807" t="s">
        <v>923</v>
      </c>
      <c r="V912" s="811">
        <v>2</v>
      </c>
      <c r="W912" s="808">
        <v>550</v>
      </c>
      <c r="Y912" s="809" t="s">
        <v>922</v>
      </c>
      <c r="Z912" s="812"/>
      <c r="AA912" s="807" t="s">
        <v>923</v>
      </c>
      <c r="AB912" s="816">
        <v>2</v>
      </c>
      <c r="AC912" s="807">
        <v>550</v>
      </c>
    </row>
    <row r="913" spans="1:29" ht="14.25">
      <c r="A913" s="793"/>
      <c r="G913" s="793"/>
      <c r="M913" s="793"/>
      <c r="S913" s="793"/>
      <c r="Y913" s="793"/>
      <c r="Z913" s="846"/>
      <c r="AA913" s="846"/>
      <c r="AB913" s="846"/>
      <c r="AC913" s="846"/>
    </row>
    <row r="914" spans="1:29" ht="15" thickBot="1">
      <c r="A914" s="793"/>
      <c r="G914" s="793"/>
      <c r="M914" s="793"/>
      <c r="S914" s="793"/>
      <c r="Y914" s="793"/>
      <c r="Z914" s="846"/>
      <c r="AA914" s="846"/>
      <c r="AB914" s="846"/>
      <c r="AC914" s="846"/>
    </row>
    <row r="915" spans="1:29" ht="20.25" customHeight="1" thickBot="1">
      <c r="A915" s="813" t="s">
        <v>3061</v>
      </c>
      <c r="B915" s="814" t="s">
        <v>3843</v>
      </c>
      <c r="C915" s="815" t="s">
        <v>3062</v>
      </c>
      <c r="D915" s="818"/>
      <c r="E915" s="814" t="s">
        <v>3064</v>
      </c>
      <c r="G915" s="813" t="s">
        <v>3061</v>
      </c>
      <c r="H915" s="814" t="s">
        <v>3843</v>
      </c>
      <c r="I915" s="815" t="s">
        <v>3062</v>
      </c>
      <c r="J915" s="818"/>
      <c r="K915" s="814" t="s">
        <v>3064</v>
      </c>
      <c r="M915" s="813" t="s">
        <v>3061</v>
      </c>
      <c r="N915" s="814" t="s">
        <v>3843</v>
      </c>
      <c r="O915" s="815" t="s">
        <v>3062</v>
      </c>
      <c r="P915" s="818"/>
      <c r="Q915" s="814" t="s">
        <v>3064</v>
      </c>
      <c r="S915" s="813" t="s">
        <v>3061</v>
      </c>
      <c r="T915" s="1118" t="s">
        <v>3843</v>
      </c>
      <c r="U915" s="815" t="s">
        <v>3062</v>
      </c>
      <c r="V915" s="818"/>
      <c r="W915" s="814" t="s">
        <v>3064</v>
      </c>
      <c r="Y915" s="813" t="s">
        <v>3061</v>
      </c>
      <c r="Z915" s="1118" t="s">
        <v>3843</v>
      </c>
      <c r="AA915" s="814" t="s">
        <v>3062</v>
      </c>
      <c r="AB915" s="818"/>
      <c r="AC915" s="814" t="s">
        <v>3064</v>
      </c>
    </row>
    <row r="916" spans="1:29" ht="14.25">
      <c r="A916" s="801"/>
      <c r="B916" s="802"/>
      <c r="C916" s="802"/>
      <c r="D916" s="802"/>
      <c r="E916" s="802"/>
      <c r="G916" s="801"/>
      <c r="H916" s="802"/>
      <c r="I916" s="802"/>
      <c r="J916" s="802"/>
      <c r="K916" s="802"/>
      <c r="M916" s="801"/>
      <c r="N916" s="802"/>
      <c r="O916" s="802"/>
      <c r="P916" s="802"/>
      <c r="Q916" s="802"/>
      <c r="S916" s="801"/>
      <c r="T916" s="804"/>
      <c r="U916" s="802"/>
      <c r="V916" s="802"/>
      <c r="W916" s="802"/>
      <c r="Y916" s="801"/>
      <c r="Z916" s="804"/>
      <c r="AA916" s="802"/>
      <c r="AB916" s="802"/>
      <c r="AC916" s="802"/>
    </row>
    <row r="917" spans="1:29" ht="99.75">
      <c r="A917" s="801" t="s">
        <v>924</v>
      </c>
      <c r="B917" s="802" t="s">
        <v>925</v>
      </c>
      <c r="C917" s="802" t="s">
        <v>926</v>
      </c>
      <c r="D917" s="805">
        <v>3</v>
      </c>
      <c r="E917" s="803">
        <v>1100</v>
      </c>
      <c r="G917" s="801" t="s">
        <v>924</v>
      </c>
      <c r="H917" s="802" t="s">
        <v>925</v>
      </c>
      <c r="I917" s="802" t="s">
        <v>926</v>
      </c>
      <c r="J917" s="805">
        <v>3</v>
      </c>
      <c r="K917" s="803">
        <v>1100</v>
      </c>
      <c r="M917" s="801" t="s">
        <v>924</v>
      </c>
      <c r="N917" s="802" t="s">
        <v>925</v>
      </c>
      <c r="O917" s="802" t="s">
        <v>926</v>
      </c>
      <c r="P917" s="805">
        <v>3</v>
      </c>
      <c r="Q917" s="803">
        <v>1100</v>
      </c>
      <c r="S917" s="801" t="s">
        <v>924</v>
      </c>
      <c r="T917" s="802" t="s">
        <v>925</v>
      </c>
      <c r="U917" s="802" t="s">
        <v>926</v>
      </c>
      <c r="V917" s="805">
        <v>3</v>
      </c>
      <c r="W917" s="803">
        <v>1100</v>
      </c>
      <c r="Y917" s="801" t="s">
        <v>924</v>
      </c>
      <c r="Z917" s="802" t="s">
        <v>925</v>
      </c>
      <c r="AA917" s="802" t="s">
        <v>926</v>
      </c>
      <c r="AB917" s="817">
        <v>3</v>
      </c>
      <c r="AC917" s="802">
        <v>1100</v>
      </c>
    </row>
    <row r="918" spans="1:29" ht="14.25">
      <c r="A918" s="801" t="s">
        <v>927</v>
      </c>
      <c r="B918" s="802" t="s">
        <v>928</v>
      </c>
      <c r="C918" s="804"/>
      <c r="D918" s="804"/>
      <c r="E918" s="804"/>
      <c r="G918" s="801" t="s">
        <v>927</v>
      </c>
      <c r="H918" s="802" t="s">
        <v>928</v>
      </c>
      <c r="I918" s="804"/>
      <c r="J918" s="804"/>
      <c r="K918" s="804"/>
      <c r="M918" s="801" t="s">
        <v>927</v>
      </c>
      <c r="N918" s="802" t="s">
        <v>928</v>
      </c>
      <c r="O918" s="804"/>
      <c r="P918" s="804"/>
      <c r="Q918" s="804"/>
      <c r="S918" s="801" t="s">
        <v>927</v>
      </c>
      <c r="T918" s="802" t="s">
        <v>928</v>
      </c>
      <c r="U918" s="804"/>
      <c r="V918" s="804"/>
      <c r="W918" s="804"/>
      <c r="Y918" s="801" t="s">
        <v>927</v>
      </c>
      <c r="Z918" s="802" t="s">
        <v>928</v>
      </c>
      <c r="AA918" s="804"/>
      <c r="AB918" s="804"/>
      <c r="AC918" s="804"/>
    </row>
    <row r="919" spans="1:29" ht="14.25">
      <c r="A919" s="801" t="s">
        <v>929</v>
      </c>
      <c r="B919" s="802" t="s">
        <v>2581</v>
      </c>
      <c r="C919" s="804"/>
      <c r="D919" s="804"/>
      <c r="E919" s="804"/>
      <c r="G919" s="801" t="s">
        <v>929</v>
      </c>
      <c r="H919" s="802" t="s">
        <v>2581</v>
      </c>
      <c r="I919" s="804"/>
      <c r="J919" s="804"/>
      <c r="K919" s="804"/>
      <c r="M919" s="801" t="s">
        <v>929</v>
      </c>
      <c r="N919" s="802" t="s">
        <v>2581</v>
      </c>
      <c r="O919" s="804"/>
      <c r="P919" s="804"/>
      <c r="Q919" s="804"/>
      <c r="S919" s="801" t="s">
        <v>929</v>
      </c>
      <c r="T919" s="802" t="s">
        <v>2581</v>
      </c>
      <c r="U919" s="804"/>
      <c r="V919" s="804"/>
      <c r="W919" s="804"/>
      <c r="Y919" s="801" t="s">
        <v>929</v>
      </c>
      <c r="Z919" s="802" t="s">
        <v>2581</v>
      </c>
      <c r="AA919" s="804"/>
      <c r="AB919" s="804"/>
      <c r="AC919" s="804"/>
    </row>
    <row r="920" spans="1:29" ht="14.25">
      <c r="A920" s="801" t="s">
        <v>930</v>
      </c>
      <c r="B920" s="802" t="s">
        <v>2581</v>
      </c>
      <c r="C920" s="804"/>
      <c r="D920" s="804"/>
      <c r="E920" s="804"/>
      <c r="G920" s="801" t="s">
        <v>930</v>
      </c>
      <c r="H920" s="802" t="s">
        <v>2581</v>
      </c>
      <c r="I920" s="804"/>
      <c r="J920" s="804"/>
      <c r="K920" s="804"/>
      <c r="M920" s="801" t="s">
        <v>930</v>
      </c>
      <c r="N920" s="802" t="s">
        <v>2581</v>
      </c>
      <c r="O920" s="804"/>
      <c r="P920" s="804"/>
      <c r="Q920" s="804"/>
      <c r="S920" s="801" t="s">
        <v>930</v>
      </c>
      <c r="T920" s="802" t="s">
        <v>2581</v>
      </c>
      <c r="U920" s="804"/>
      <c r="V920" s="804"/>
      <c r="W920" s="804"/>
      <c r="Y920" s="801" t="s">
        <v>930</v>
      </c>
      <c r="Z920" s="802" t="s">
        <v>2581</v>
      </c>
      <c r="AA920" s="804"/>
      <c r="AB920" s="804"/>
      <c r="AC920" s="804"/>
    </row>
    <row r="921" spans="1:29" ht="14.25">
      <c r="A921" s="801" t="s">
        <v>931</v>
      </c>
      <c r="B921" s="802" t="s">
        <v>2581</v>
      </c>
      <c r="C921" s="804"/>
      <c r="D921" s="804"/>
      <c r="E921" s="804"/>
      <c r="G921" s="801" t="s">
        <v>931</v>
      </c>
      <c r="H921" s="802" t="s">
        <v>2581</v>
      </c>
      <c r="I921" s="804"/>
      <c r="J921" s="804"/>
      <c r="K921" s="804"/>
      <c r="M921" s="801" t="s">
        <v>931</v>
      </c>
      <c r="N921" s="802" t="s">
        <v>2581</v>
      </c>
      <c r="O921" s="804"/>
      <c r="P921" s="804"/>
      <c r="Q921" s="804"/>
      <c r="S921" s="801" t="s">
        <v>931</v>
      </c>
      <c r="T921" s="802" t="s">
        <v>2581</v>
      </c>
      <c r="U921" s="804"/>
      <c r="V921" s="804"/>
      <c r="W921" s="804"/>
      <c r="Y921" s="801" t="s">
        <v>931</v>
      </c>
      <c r="Z921" s="802" t="s">
        <v>2581</v>
      </c>
      <c r="AA921" s="804"/>
      <c r="AB921" s="804"/>
      <c r="AC921" s="804"/>
    </row>
    <row r="922" spans="1:29" ht="14.25">
      <c r="A922" s="801" t="s">
        <v>932</v>
      </c>
      <c r="B922" s="802" t="s">
        <v>2581</v>
      </c>
      <c r="C922" s="804"/>
      <c r="D922" s="804"/>
      <c r="E922" s="804"/>
      <c r="G922" s="801" t="s">
        <v>932</v>
      </c>
      <c r="H922" s="802" t="s">
        <v>2581</v>
      </c>
      <c r="I922" s="804"/>
      <c r="J922" s="804"/>
      <c r="K922" s="804"/>
      <c r="M922" s="801" t="s">
        <v>932</v>
      </c>
      <c r="N922" s="802" t="s">
        <v>2581</v>
      </c>
      <c r="O922" s="804"/>
      <c r="P922" s="804"/>
      <c r="Q922" s="804"/>
      <c r="S922" s="801" t="s">
        <v>932</v>
      </c>
      <c r="T922" s="802" t="s">
        <v>2581</v>
      </c>
      <c r="U922" s="804"/>
      <c r="V922" s="804"/>
      <c r="W922" s="804"/>
      <c r="Y922" s="801" t="s">
        <v>932</v>
      </c>
      <c r="Z922" s="802" t="s">
        <v>2581</v>
      </c>
      <c r="AA922" s="804"/>
      <c r="AB922" s="804"/>
      <c r="AC922" s="804"/>
    </row>
    <row r="923" spans="1:29" ht="14.25">
      <c r="A923" s="801" t="s">
        <v>933</v>
      </c>
      <c r="B923" s="802" t="s">
        <v>934</v>
      </c>
      <c r="C923" s="804"/>
      <c r="D923" s="804"/>
      <c r="E923" s="804"/>
      <c r="G923" s="801" t="s">
        <v>933</v>
      </c>
      <c r="H923" s="802" t="s">
        <v>934</v>
      </c>
      <c r="I923" s="804"/>
      <c r="J923" s="804"/>
      <c r="K923" s="804"/>
      <c r="M923" s="801" t="s">
        <v>933</v>
      </c>
      <c r="N923" s="802" t="s">
        <v>934</v>
      </c>
      <c r="O923" s="804"/>
      <c r="P923" s="804"/>
      <c r="Q923" s="804"/>
      <c r="S923" s="801" t="s">
        <v>933</v>
      </c>
      <c r="T923" s="802" t="s">
        <v>934</v>
      </c>
      <c r="U923" s="804"/>
      <c r="V923" s="804"/>
      <c r="W923" s="804"/>
      <c r="Y923" s="801" t="s">
        <v>933</v>
      </c>
      <c r="Z923" s="802" t="s">
        <v>934</v>
      </c>
      <c r="AA923" s="804"/>
      <c r="AB923" s="804"/>
      <c r="AC923" s="804"/>
    </row>
    <row r="924" spans="1:29" ht="14.25">
      <c r="A924" s="801" t="s">
        <v>935</v>
      </c>
      <c r="B924" s="802" t="s">
        <v>928</v>
      </c>
      <c r="C924" s="804"/>
      <c r="D924" s="804"/>
      <c r="E924" s="804"/>
      <c r="G924" s="801" t="s">
        <v>935</v>
      </c>
      <c r="H924" s="802" t="s">
        <v>928</v>
      </c>
      <c r="I924" s="804"/>
      <c r="J924" s="804"/>
      <c r="K924" s="804"/>
      <c r="M924" s="801" t="s">
        <v>935</v>
      </c>
      <c r="N924" s="802" t="s">
        <v>928</v>
      </c>
      <c r="O924" s="804"/>
      <c r="P924" s="804"/>
      <c r="Q924" s="804"/>
      <c r="S924" s="801" t="s">
        <v>935</v>
      </c>
      <c r="T924" s="802" t="s">
        <v>928</v>
      </c>
      <c r="U924" s="804"/>
      <c r="V924" s="804"/>
      <c r="W924" s="804"/>
      <c r="Y924" s="801" t="s">
        <v>935</v>
      </c>
      <c r="Z924" s="802" t="s">
        <v>928</v>
      </c>
      <c r="AA924" s="804"/>
      <c r="AB924" s="804"/>
      <c r="AC924" s="804"/>
    </row>
    <row r="925" spans="1:29" ht="14.25">
      <c r="A925" s="801" t="s">
        <v>936</v>
      </c>
      <c r="B925" s="802" t="s">
        <v>925</v>
      </c>
      <c r="C925" s="804"/>
      <c r="D925" s="804"/>
      <c r="E925" s="804"/>
      <c r="G925" s="801" t="s">
        <v>936</v>
      </c>
      <c r="H925" s="802" t="s">
        <v>925</v>
      </c>
      <c r="I925" s="804"/>
      <c r="J925" s="804"/>
      <c r="K925" s="804"/>
      <c r="M925" s="801" t="s">
        <v>936</v>
      </c>
      <c r="N925" s="802" t="s">
        <v>925</v>
      </c>
      <c r="O925" s="804"/>
      <c r="P925" s="804"/>
      <c r="Q925" s="804"/>
      <c r="S925" s="801" t="s">
        <v>936</v>
      </c>
      <c r="T925" s="802" t="s">
        <v>925</v>
      </c>
      <c r="U925" s="804"/>
      <c r="V925" s="804"/>
      <c r="W925" s="804"/>
      <c r="Y925" s="801" t="s">
        <v>936</v>
      </c>
      <c r="Z925" s="802" t="s">
        <v>925</v>
      </c>
      <c r="AA925" s="804"/>
      <c r="AB925" s="804"/>
      <c r="AC925" s="804"/>
    </row>
    <row r="926" spans="1:29" ht="14.25">
      <c r="A926" s="801" t="s">
        <v>937</v>
      </c>
      <c r="B926" s="802" t="s">
        <v>2581</v>
      </c>
      <c r="C926" s="804"/>
      <c r="D926" s="804"/>
      <c r="E926" s="804"/>
      <c r="G926" s="801" t="s">
        <v>937</v>
      </c>
      <c r="H926" s="802" t="s">
        <v>2581</v>
      </c>
      <c r="I926" s="804"/>
      <c r="J926" s="804"/>
      <c r="K926" s="804"/>
      <c r="M926" s="801" t="s">
        <v>937</v>
      </c>
      <c r="N926" s="802" t="s">
        <v>2581</v>
      </c>
      <c r="O926" s="804"/>
      <c r="P926" s="804"/>
      <c r="Q926" s="804"/>
      <c r="S926" s="801" t="s">
        <v>937</v>
      </c>
      <c r="T926" s="802" t="s">
        <v>2581</v>
      </c>
      <c r="U926" s="804"/>
      <c r="V926" s="804"/>
      <c r="W926" s="804"/>
      <c r="Y926" s="801" t="s">
        <v>937</v>
      </c>
      <c r="Z926" s="802" t="s">
        <v>2581</v>
      </c>
      <c r="AA926" s="804"/>
      <c r="AB926" s="804"/>
      <c r="AC926" s="804"/>
    </row>
    <row r="927" spans="1:29" ht="14.25">
      <c r="A927" s="801"/>
      <c r="B927" s="802"/>
      <c r="C927" s="802"/>
      <c r="D927" s="802"/>
      <c r="E927" s="802"/>
      <c r="G927" s="801"/>
      <c r="H927" s="802"/>
      <c r="I927" s="802"/>
      <c r="J927" s="802"/>
      <c r="K927" s="802"/>
      <c r="M927" s="801"/>
      <c r="N927" s="802"/>
      <c r="O927" s="802"/>
      <c r="P927" s="802"/>
      <c r="Q927" s="802"/>
      <c r="S927" s="801"/>
      <c r="T927" s="802"/>
      <c r="U927" s="802"/>
      <c r="V927" s="802"/>
      <c r="W927" s="802"/>
      <c r="Y927" s="801"/>
      <c r="Z927" s="802"/>
      <c r="AA927" s="802"/>
      <c r="AB927" s="802"/>
      <c r="AC927" s="802"/>
    </row>
    <row r="928" spans="1:29" ht="29.25" thickBot="1">
      <c r="A928" s="801" t="s">
        <v>938</v>
      </c>
      <c r="B928" s="802" t="s">
        <v>928</v>
      </c>
      <c r="C928" s="807" t="s">
        <v>939</v>
      </c>
      <c r="D928" s="811">
        <v>5</v>
      </c>
      <c r="E928" s="808">
        <v>2200</v>
      </c>
      <c r="G928" s="801" t="s">
        <v>938</v>
      </c>
      <c r="H928" s="802" t="s">
        <v>928</v>
      </c>
      <c r="I928" s="807" t="s">
        <v>939</v>
      </c>
      <c r="J928" s="811">
        <v>5</v>
      </c>
      <c r="K928" s="808">
        <v>2200</v>
      </c>
      <c r="M928" s="801" t="s">
        <v>938</v>
      </c>
      <c r="N928" s="802" t="s">
        <v>928</v>
      </c>
      <c r="O928" s="807" t="s">
        <v>939</v>
      </c>
      <c r="P928" s="811">
        <v>5</v>
      </c>
      <c r="Q928" s="808">
        <v>2200</v>
      </c>
      <c r="S928" s="801" t="s">
        <v>938</v>
      </c>
      <c r="T928" s="802" t="s">
        <v>928</v>
      </c>
      <c r="U928" s="807" t="s">
        <v>939</v>
      </c>
      <c r="V928" s="811">
        <v>5</v>
      </c>
      <c r="W928" s="808">
        <v>2200</v>
      </c>
      <c r="Y928" s="801" t="s">
        <v>938</v>
      </c>
      <c r="Z928" s="802" t="s">
        <v>928</v>
      </c>
      <c r="AA928" s="807" t="s">
        <v>939</v>
      </c>
      <c r="AB928" s="816">
        <v>5</v>
      </c>
      <c r="AC928" s="807">
        <v>2200</v>
      </c>
    </row>
    <row r="929" spans="1:29" ht="43.5" thickBot="1">
      <c r="A929" s="801"/>
      <c r="B929" s="802"/>
      <c r="C929" s="807" t="s">
        <v>940</v>
      </c>
      <c r="D929" s="802"/>
      <c r="E929" s="808">
        <v>1100</v>
      </c>
      <c r="G929" s="801"/>
      <c r="H929" s="802"/>
      <c r="I929" s="807" t="s">
        <v>940</v>
      </c>
      <c r="J929" s="802"/>
      <c r="K929" s="808">
        <v>1100</v>
      </c>
      <c r="M929" s="801"/>
      <c r="N929" s="802"/>
      <c r="O929" s="807" t="s">
        <v>940</v>
      </c>
      <c r="P929" s="802"/>
      <c r="Q929" s="808">
        <v>1100</v>
      </c>
      <c r="S929" s="801"/>
      <c r="T929" s="802"/>
      <c r="U929" s="807" t="s">
        <v>940</v>
      </c>
      <c r="V929" s="802"/>
      <c r="W929" s="808">
        <v>1100</v>
      </c>
      <c r="Y929" s="801"/>
      <c r="Z929" s="802"/>
      <c r="AA929" s="807" t="s">
        <v>940</v>
      </c>
      <c r="AB929" s="802"/>
      <c r="AC929" s="807">
        <v>1100</v>
      </c>
    </row>
    <row r="930" spans="1:29" ht="14.25">
      <c r="A930" s="801" t="s">
        <v>941</v>
      </c>
      <c r="B930" s="802" t="s">
        <v>942</v>
      </c>
      <c r="C930" s="1567" t="s">
        <v>943</v>
      </c>
      <c r="D930" s="802"/>
      <c r="E930" s="802"/>
      <c r="G930" s="801" t="s">
        <v>941</v>
      </c>
      <c r="H930" s="802" t="s">
        <v>942</v>
      </c>
      <c r="I930" s="1567" t="s">
        <v>943</v>
      </c>
      <c r="J930" s="802"/>
      <c r="K930" s="802"/>
      <c r="M930" s="801" t="s">
        <v>941</v>
      </c>
      <c r="N930" s="802" t="s">
        <v>942</v>
      </c>
      <c r="O930" s="1567" t="s">
        <v>943</v>
      </c>
      <c r="P930" s="802"/>
      <c r="Q930" s="802"/>
      <c r="S930" s="801" t="s">
        <v>941</v>
      </c>
      <c r="T930" s="802" t="s">
        <v>942</v>
      </c>
      <c r="U930" s="1567" t="s">
        <v>943</v>
      </c>
      <c r="V930" s="802"/>
      <c r="W930" s="802"/>
      <c r="Y930" s="801" t="s">
        <v>941</v>
      </c>
      <c r="Z930" s="802" t="s">
        <v>942</v>
      </c>
      <c r="AA930" s="1567" t="s">
        <v>943</v>
      </c>
      <c r="AB930" s="802"/>
      <c r="AC930" s="802"/>
    </row>
    <row r="931" spans="1:29" ht="15.75" thickBot="1">
      <c r="A931" s="801"/>
      <c r="B931" s="802"/>
      <c r="C931" s="1568"/>
      <c r="D931" s="805">
        <v>3</v>
      </c>
      <c r="E931" s="808">
        <v>1100</v>
      </c>
      <c r="G931" s="801"/>
      <c r="H931" s="802"/>
      <c r="I931" s="1568"/>
      <c r="J931" s="805">
        <v>3</v>
      </c>
      <c r="K931" s="808">
        <v>1100</v>
      </c>
      <c r="M931" s="801"/>
      <c r="N931" s="802"/>
      <c r="O931" s="1568"/>
      <c r="P931" s="805">
        <v>3</v>
      </c>
      <c r="Q931" s="808">
        <v>1100</v>
      </c>
      <c r="S931" s="801"/>
      <c r="T931" s="802"/>
      <c r="U931" s="1568"/>
      <c r="V931" s="805">
        <v>3</v>
      </c>
      <c r="W931" s="808">
        <v>1100</v>
      </c>
      <c r="Y931" s="801"/>
      <c r="Z931" s="802"/>
      <c r="AA931" s="1568"/>
      <c r="AB931" s="817">
        <v>3</v>
      </c>
      <c r="AC931" s="807">
        <v>1100</v>
      </c>
    </row>
    <row r="932" spans="1:29" ht="14.25">
      <c r="A932" s="801" t="s">
        <v>944</v>
      </c>
      <c r="B932" s="802"/>
      <c r="C932" s="1567" t="s">
        <v>945</v>
      </c>
      <c r="D932" s="804"/>
      <c r="E932" s="802"/>
      <c r="G932" s="801" t="s">
        <v>944</v>
      </c>
      <c r="H932" s="802"/>
      <c r="I932" s="1567" t="s">
        <v>945</v>
      </c>
      <c r="J932" s="804"/>
      <c r="K932" s="802"/>
      <c r="M932" s="801" t="s">
        <v>944</v>
      </c>
      <c r="N932" s="802"/>
      <c r="O932" s="1567" t="s">
        <v>945</v>
      </c>
      <c r="P932" s="804"/>
      <c r="Q932" s="802"/>
      <c r="S932" s="801" t="s">
        <v>944</v>
      </c>
      <c r="T932" s="802"/>
      <c r="U932" s="1567" t="s">
        <v>945</v>
      </c>
      <c r="V932" s="804"/>
      <c r="W932" s="802"/>
      <c r="Y932" s="801" t="s">
        <v>944</v>
      </c>
      <c r="Z932" s="802"/>
      <c r="AA932" s="1567" t="s">
        <v>945</v>
      </c>
      <c r="AB932" s="804"/>
      <c r="AC932" s="802"/>
    </row>
    <row r="933" spans="1:29" ht="15" thickBot="1">
      <c r="A933" s="801"/>
      <c r="B933" s="802"/>
      <c r="C933" s="1568"/>
      <c r="D933" s="806"/>
      <c r="E933" s="808">
        <v>1100</v>
      </c>
      <c r="G933" s="801"/>
      <c r="H933" s="802"/>
      <c r="I933" s="1568"/>
      <c r="J933" s="806"/>
      <c r="K933" s="808">
        <v>1100</v>
      </c>
      <c r="M933" s="801"/>
      <c r="N933" s="802"/>
      <c r="O933" s="1568"/>
      <c r="P933" s="806"/>
      <c r="Q933" s="808">
        <v>1100</v>
      </c>
      <c r="S933" s="801"/>
      <c r="T933" s="802"/>
      <c r="U933" s="1568"/>
      <c r="V933" s="806"/>
      <c r="W933" s="808">
        <v>1100</v>
      </c>
      <c r="Y933" s="801"/>
      <c r="Z933" s="802"/>
      <c r="AA933" s="1568"/>
      <c r="AB933" s="806"/>
      <c r="AC933" s="807">
        <v>1100</v>
      </c>
    </row>
    <row r="934" spans="1:29" ht="14.25">
      <c r="A934" s="801" t="s">
        <v>946</v>
      </c>
      <c r="B934" s="802" t="s">
        <v>2557</v>
      </c>
      <c r="C934" s="1567" t="s">
        <v>947</v>
      </c>
      <c r="D934" s="802"/>
      <c r="E934" s="802"/>
      <c r="G934" s="801" t="s">
        <v>946</v>
      </c>
      <c r="H934" s="802" t="s">
        <v>2557</v>
      </c>
      <c r="I934" s="1567" t="s">
        <v>947</v>
      </c>
      <c r="J934" s="802"/>
      <c r="K934" s="802"/>
      <c r="M934" s="801" t="s">
        <v>946</v>
      </c>
      <c r="N934" s="802" t="s">
        <v>2557</v>
      </c>
      <c r="O934" s="1567" t="s">
        <v>947</v>
      </c>
      <c r="P934" s="802"/>
      <c r="Q934" s="802"/>
      <c r="S934" s="801" t="s">
        <v>946</v>
      </c>
      <c r="T934" s="802" t="s">
        <v>2557</v>
      </c>
      <c r="U934" s="1567" t="s">
        <v>947</v>
      </c>
      <c r="V934" s="802"/>
      <c r="W934" s="802"/>
      <c r="Y934" s="801" t="s">
        <v>946</v>
      </c>
      <c r="Z934" s="802" t="s">
        <v>2557</v>
      </c>
      <c r="AA934" s="1567" t="s">
        <v>947</v>
      </c>
      <c r="AB934" s="802"/>
      <c r="AC934" s="802"/>
    </row>
    <row r="935" spans="1:29" ht="14.25">
      <c r="A935" s="801"/>
      <c r="B935" s="802"/>
      <c r="C935" s="1571"/>
      <c r="D935" s="802"/>
      <c r="E935" s="803">
        <v>2200</v>
      </c>
      <c r="G935" s="801"/>
      <c r="H935" s="802"/>
      <c r="I935" s="1571"/>
      <c r="J935" s="802"/>
      <c r="K935" s="803">
        <v>2200</v>
      </c>
      <c r="M935" s="801"/>
      <c r="N935" s="802"/>
      <c r="O935" s="1571"/>
      <c r="P935" s="802"/>
      <c r="Q935" s="803">
        <v>2200</v>
      </c>
      <c r="S935" s="801"/>
      <c r="T935" s="802"/>
      <c r="U935" s="1571"/>
      <c r="V935" s="802"/>
      <c r="W935" s="803">
        <v>2200</v>
      </c>
      <c r="Y935" s="801"/>
      <c r="Z935" s="802"/>
      <c r="AA935" s="1571"/>
      <c r="AB935" s="802"/>
      <c r="AC935" s="802">
        <v>2200</v>
      </c>
    </row>
    <row r="936" spans="1:29" ht="15" thickBot="1">
      <c r="A936" s="801" t="s">
        <v>948</v>
      </c>
      <c r="B936" s="802" t="s">
        <v>928</v>
      </c>
      <c r="C936" s="1568"/>
      <c r="D936" s="802"/>
      <c r="E936" s="806"/>
      <c r="G936" s="801" t="s">
        <v>948</v>
      </c>
      <c r="H936" s="802" t="s">
        <v>928</v>
      </c>
      <c r="I936" s="1568"/>
      <c r="J936" s="802"/>
      <c r="K936" s="806"/>
      <c r="M936" s="801" t="s">
        <v>948</v>
      </c>
      <c r="N936" s="802" t="s">
        <v>928</v>
      </c>
      <c r="O936" s="1568"/>
      <c r="P936" s="802"/>
      <c r="Q936" s="806"/>
      <c r="S936" s="801" t="s">
        <v>948</v>
      </c>
      <c r="T936" s="802" t="s">
        <v>928</v>
      </c>
      <c r="U936" s="1568"/>
      <c r="V936" s="802"/>
      <c r="W936" s="806"/>
      <c r="Y936" s="801" t="s">
        <v>948</v>
      </c>
      <c r="Z936" s="802" t="s">
        <v>928</v>
      </c>
      <c r="AA936" s="1568"/>
      <c r="AB936" s="802"/>
      <c r="AC936" s="806"/>
    </row>
    <row r="937" spans="1:29" ht="14.25">
      <c r="A937" s="801"/>
      <c r="B937" s="802"/>
      <c r="C937" s="1567" t="s">
        <v>949</v>
      </c>
      <c r="D937" s="802"/>
      <c r="E937" s="802"/>
      <c r="G937" s="801"/>
      <c r="H937" s="802"/>
      <c r="I937" s="1567" t="s">
        <v>949</v>
      </c>
      <c r="J937" s="802"/>
      <c r="K937" s="802"/>
      <c r="M937" s="801"/>
      <c r="N937" s="802"/>
      <c r="O937" s="1567" t="s">
        <v>949</v>
      </c>
      <c r="P937" s="802"/>
      <c r="Q937" s="802"/>
      <c r="S937" s="801"/>
      <c r="T937" s="802"/>
      <c r="U937" s="1567" t="s">
        <v>949</v>
      </c>
      <c r="V937" s="802"/>
      <c r="W937" s="802"/>
      <c r="Y937" s="801"/>
      <c r="Z937" s="802"/>
      <c r="AA937" s="1567" t="s">
        <v>949</v>
      </c>
      <c r="AB937" s="802"/>
      <c r="AC937" s="802"/>
    </row>
    <row r="938" spans="1:29" ht="15" thickBot="1">
      <c r="A938" s="801" t="s">
        <v>950</v>
      </c>
      <c r="B938" s="802" t="s">
        <v>928</v>
      </c>
      <c r="C938" s="1568"/>
      <c r="D938" s="802"/>
      <c r="E938" s="808">
        <v>2200</v>
      </c>
      <c r="G938" s="801" t="s">
        <v>950</v>
      </c>
      <c r="H938" s="802" t="s">
        <v>928</v>
      </c>
      <c r="I938" s="1568"/>
      <c r="J938" s="802"/>
      <c r="K938" s="808">
        <v>2200</v>
      </c>
      <c r="M938" s="801" t="s">
        <v>950</v>
      </c>
      <c r="N938" s="802" t="s">
        <v>928</v>
      </c>
      <c r="O938" s="1568"/>
      <c r="P938" s="802"/>
      <c r="Q938" s="808">
        <v>2200</v>
      </c>
      <c r="S938" s="801" t="s">
        <v>950</v>
      </c>
      <c r="T938" s="802" t="s">
        <v>928</v>
      </c>
      <c r="U938" s="1568"/>
      <c r="V938" s="802"/>
      <c r="W938" s="808">
        <v>2200</v>
      </c>
      <c r="Y938" s="801" t="s">
        <v>950</v>
      </c>
      <c r="Z938" s="802" t="s">
        <v>928</v>
      </c>
      <c r="AA938" s="1568"/>
      <c r="AB938" s="802"/>
      <c r="AC938" s="807">
        <v>2200</v>
      </c>
    </row>
    <row r="939" spans="1:29" ht="57">
      <c r="A939" s="801" t="s">
        <v>951</v>
      </c>
      <c r="B939" s="802" t="s">
        <v>952</v>
      </c>
      <c r="C939" s="802" t="s">
        <v>953</v>
      </c>
      <c r="D939" s="805">
        <v>5</v>
      </c>
      <c r="E939" s="803">
        <v>2200</v>
      </c>
      <c r="G939" s="801" t="s">
        <v>951</v>
      </c>
      <c r="H939" s="802" t="s">
        <v>952</v>
      </c>
      <c r="I939" s="802" t="s">
        <v>953</v>
      </c>
      <c r="J939" s="805">
        <v>5</v>
      </c>
      <c r="K939" s="803">
        <v>2200</v>
      </c>
      <c r="M939" s="801" t="s">
        <v>951</v>
      </c>
      <c r="N939" s="802" t="s">
        <v>952</v>
      </c>
      <c r="O939" s="802" t="s">
        <v>953</v>
      </c>
      <c r="P939" s="805">
        <v>5</v>
      </c>
      <c r="Q939" s="803">
        <v>2200</v>
      </c>
      <c r="S939" s="801" t="s">
        <v>951</v>
      </c>
      <c r="T939" s="802" t="s">
        <v>952</v>
      </c>
      <c r="U939" s="802" t="s">
        <v>953</v>
      </c>
      <c r="V939" s="805">
        <v>5</v>
      </c>
      <c r="W939" s="803">
        <v>2200</v>
      </c>
      <c r="Y939" s="801" t="s">
        <v>951</v>
      </c>
      <c r="Z939" s="802" t="s">
        <v>952</v>
      </c>
      <c r="AA939" s="802" t="s">
        <v>953</v>
      </c>
      <c r="AB939" s="817">
        <v>5</v>
      </c>
      <c r="AC939" s="802">
        <v>2200</v>
      </c>
    </row>
    <row r="940" spans="1:29" ht="57.75" thickBot="1">
      <c r="A940" s="801"/>
      <c r="B940" s="802"/>
      <c r="C940" s="807" t="s">
        <v>954</v>
      </c>
      <c r="D940" s="804"/>
      <c r="E940" s="806"/>
      <c r="G940" s="801"/>
      <c r="H940" s="802"/>
      <c r="I940" s="807" t="s">
        <v>954</v>
      </c>
      <c r="J940" s="804"/>
      <c r="K940" s="806"/>
      <c r="M940" s="801"/>
      <c r="N940" s="802"/>
      <c r="O940" s="807" t="s">
        <v>954</v>
      </c>
      <c r="P940" s="804"/>
      <c r="Q940" s="806"/>
      <c r="S940" s="801"/>
      <c r="T940" s="802"/>
      <c r="U940" s="807" t="s">
        <v>954</v>
      </c>
      <c r="V940" s="804"/>
      <c r="W940" s="806"/>
      <c r="Y940" s="801"/>
      <c r="Z940" s="802"/>
      <c r="AA940" s="807" t="s">
        <v>954</v>
      </c>
      <c r="AB940" s="804"/>
      <c r="AC940" s="806"/>
    </row>
    <row r="941" spans="1:29" ht="14.25">
      <c r="A941" s="801" t="s">
        <v>955</v>
      </c>
      <c r="B941" s="802" t="s">
        <v>928</v>
      </c>
      <c r="C941" s="1567" t="s">
        <v>956</v>
      </c>
      <c r="D941" s="804"/>
      <c r="E941" s="802"/>
      <c r="G941" s="801" t="s">
        <v>955</v>
      </c>
      <c r="H941" s="802" t="s">
        <v>928</v>
      </c>
      <c r="I941" s="1567" t="s">
        <v>956</v>
      </c>
      <c r="J941" s="804"/>
      <c r="K941" s="802"/>
      <c r="M941" s="801" t="s">
        <v>955</v>
      </c>
      <c r="N941" s="802" t="s">
        <v>928</v>
      </c>
      <c r="O941" s="1567" t="s">
        <v>956</v>
      </c>
      <c r="P941" s="804"/>
      <c r="Q941" s="802"/>
      <c r="S941" s="801" t="s">
        <v>955</v>
      </c>
      <c r="T941" s="802" t="s">
        <v>928</v>
      </c>
      <c r="U941" s="1567" t="s">
        <v>956</v>
      </c>
      <c r="V941" s="804"/>
      <c r="W941" s="802"/>
      <c r="Y941" s="801" t="s">
        <v>955</v>
      </c>
      <c r="Z941" s="802" t="s">
        <v>928</v>
      </c>
      <c r="AA941" s="1567" t="s">
        <v>956</v>
      </c>
      <c r="AB941" s="804"/>
      <c r="AC941" s="802"/>
    </row>
    <row r="942" spans="1:29" ht="15" thickBot="1">
      <c r="A942" s="810"/>
      <c r="B942" s="804"/>
      <c r="C942" s="1568"/>
      <c r="D942" s="804"/>
      <c r="E942" s="808">
        <v>2200</v>
      </c>
      <c r="G942" s="810"/>
      <c r="H942" s="804"/>
      <c r="I942" s="1568"/>
      <c r="J942" s="804"/>
      <c r="K942" s="808">
        <v>2200</v>
      </c>
      <c r="M942" s="810"/>
      <c r="N942" s="804"/>
      <c r="O942" s="1568"/>
      <c r="P942" s="804"/>
      <c r="Q942" s="808">
        <v>2200</v>
      </c>
      <c r="S942" s="810"/>
      <c r="T942" s="802"/>
      <c r="U942" s="1568"/>
      <c r="V942" s="804"/>
      <c r="W942" s="808">
        <v>2200</v>
      </c>
      <c r="Y942" s="810"/>
      <c r="Z942" s="802"/>
      <c r="AA942" s="1568"/>
      <c r="AB942" s="804"/>
      <c r="AC942" s="807">
        <v>2200</v>
      </c>
    </row>
    <row r="943" spans="1:29" ht="14.25">
      <c r="A943" s="810"/>
      <c r="B943" s="804"/>
      <c r="C943" s="1567" t="s">
        <v>957</v>
      </c>
      <c r="D943" s="804"/>
      <c r="E943" s="802"/>
      <c r="G943" s="810"/>
      <c r="H943" s="804"/>
      <c r="I943" s="1567" t="s">
        <v>957</v>
      </c>
      <c r="J943" s="804"/>
      <c r="K943" s="802"/>
      <c r="M943" s="810"/>
      <c r="N943" s="804"/>
      <c r="O943" s="1567" t="s">
        <v>957</v>
      </c>
      <c r="P943" s="804"/>
      <c r="Q943" s="802"/>
      <c r="S943" s="810"/>
      <c r="T943" s="802"/>
      <c r="U943" s="1567" t="s">
        <v>957</v>
      </c>
      <c r="V943" s="804"/>
      <c r="W943" s="802"/>
      <c r="Y943" s="810"/>
      <c r="Z943" s="802"/>
      <c r="AA943" s="1567" t="s">
        <v>957</v>
      </c>
      <c r="AB943" s="804"/>
      <c r="AC943" s="802"/>
    </row>
    <row r="944" spans="1:29" ht="15" thickBot="1">
      <c r="A944" s="810"/>
      <c r="B944" s="804"/>
      <c r="C944" s="1568"/>
      <c r="D944" s="806"/>
      <c r="E944" s="808">
        <v>2200</v>
      </c>
      <c r="G944" s="810"/>
      <c r="H944" s="804"/>
      <c r="I944" s="1568"/>
      <c r="J944" s="806"/>
      <c r="K944" s="808">
        <v>2200</v>
      </c>
      <c r="M944" s="810"/>
      <c r="N944" s="804"/>
      <c r="O944" s="1568"/>
      <c r="P944" s="806"/>
      <c r="Q944" s="808">
        <v>2200</v>
      </c>
      <c r="S944" s="810"/>
      <c r="T944" s="802"/>
      <c r="U944" s="1568"/>
      <c r="V944" s="806"/>
      <c r="W944" s="808">
        <v>2200</v>
      </c>
      <c r="Y944" s="810"/>
      <c r="Z944" s="802"/>
      <c r="AA944" s="1568"/>
      <c r="AB944" s="806"/>
      <c r="AC944" s="807">
        <v>2200</v>
      </c>
    </row>
    <row r="945" spans="1:29" ht="14.25">
      <c r="A945" s="810"/>
      <c r="B945" s="804"/>
      <c r="C945" s="1567" t="s">
        <v>958</v>
      </c>
      <c r="D945" s="802"/>
      <c r="E945" s="802"/>
      <c r="G945" s="810"/>
      <c r="H945" s="804"/>
      <c r="I945" s="1567" t="s">
        <v>958</v>
      </c>
      <c r="J945" s="802"/>
      <c r="K945" s="802"/>
      <c r="M945" s="810"/>
      <c r="N945" s="804"/>
      <c r="O945" s="1567" t="s">
        <v>958</v>
      </c>
      <c r="P945" s="802"/>
      <c r="Q945" s="802"/>
      <c r="S945" s="810"/>
      <c r="T945" s="802"/>
      <c r="U945" s="1567" t="s">
        <v>958</v>
      </c>
      <c r="V945" s="802"/>
      <c r="W945" s="802"/>
      <c r="Y945" s="810"/>
      <c r="Z945" s="802"/>
      <c r="AA945" s="1567" t="s">
        <v>958</v>
      </c>
      <c r="AB945" s="802"/>
      <c r="AC945" s="802"/>
    </row>
    <row r="946" spans="1:29" ht="14.25">
      <c r="A946" s="810"/>
      <c r="B946" s="804"/>
      <c r="C946" s="1571"/>
      <c r="D946" s="802"/>
      <c r="E946" s="802"/>
      <c r="G946" s="810"/>
      <c r="H946" s="804"/>
      <c r="I946" s="1571"/>
      <c r="J946" s="802"/>
      <c r="K946" s="802"/>
      <c r="M946" s="810"/>
      <c r="N946" s="804"/>
      <c r="O946" s="1571"/>
      <c r="P946" s="802"/>
      <c r="Q946" s="802"/>
      <c r="S946" s="810"/>
      <c r="T946" s="802"/>
      <c r="U946" s="1571"/>
      <c r="V946" s="802"/>
      <c r="W946" s="802"/>
      <c r="Y946" s="810"/>
      <c r="Z946" s="802"/>
      <c r="AA946" s="1571"/>
      <c r="AB946" s="802"/>
      <c r="AC946" s="802"/>
    </row>
    <row r="947" spans="1:29" ht="15.75" thickBot="1">
      <c r="A947" s="810"/>
      <c r="B947" s="804"/>
      <c r="C947" s="1568"/>
      <c r="D947" s="816">
        <v>6</v>
      </c>
      <c r="E947" s="808">
        <v>2700</v>
      </c>
      <c r="G947" s="810"/>
      <c r="H947" s="804"/>
      <c r="I947" s="1568"/>
      <c r="J947" s="816">
        <v>6</v>
      </c>
      <c r="K947" s="808">
        <v>2700</v>
      </c>
      <c r="M947" s="810"/>
      <c r="N947" s="804"/>
      <c r="O947" s="1568"/>
      <c r="P947" s="816">
        <v>6</v>
      </c>
      <c r="Q947" s="808">
        <v>2700</v>
      </c>
      <c r="S947" s="810"/>
      <c r="T947" s="802"/>
      <c r="U947" s="1568"/>
      <c r="V947" s="816">
        <v>6</v>
      </c>
      <c r="W947" s="808">
        <v>2700</v>
      </c>
      <c r="Y947" s="810"/>
      <c r="Z947" s="802"/>
      <c r="AA947" s="1568"/>
      <c r="AB947" s="816">
        <v>6</v>
      </c>
      <c r="AC947" s="807">
        <v>2700</v>
      </c>
    </row>
    <row r="948" spans="1:29" ht="29.25" thickBot="1">
      <c r="A948" s="810"/>
      <c r="B948" s="804"/>
      <c r="C948" s="807" t="s">
        <v>959</v>
      </c>
      <c r="D948" s="811">
        <v>4</v>
      </c>
      <c r="E948" s="808">
        <v>1500</v>
      </c>
      <c r="G948" s="810"/>
      <c r="H948" s="804"/>
      <c r="I948" s="807" t="s">
        <v>959</v>
      </c>
      <c r="J948" s="811">
        <v>4</v>
      </c>
      <c r="K948" s="808">
        <v>1500</v>
      </c>
      <c r="M948" s="810"/>
      <c r="N948" s="804"/>
      <c r="O948" s="807" t="s">
        <v>959</v>
      </c>
      <c r="P948" s="811">
        <v>4</v>
      </c>
      <c r="Q948" s="808">
        <v>1500</v>
      </c>
      <c r="S948" s="810"/>
      <c r="T948" s="802"/>
      <c r="U948" s="807" t="s">
        <v>959</v>
      </c>
      <c r="V948" s="811">
        <v>4</v>
      </c>
      <c r="W948" s="808">
        <v>1500</v>
      </c>
      <c r="Y948" s="810"/>
      <c r="Z948" s="802"/>
      <c r="AA948" s="807" t="s">
        <v>959</v>
      </c>
      <c r="AB948" s="816">
        <v>4</v>
      </c>
      <c r="AC948" s="807">
        <v>1500</v>
      </c>
    </row>
    <row r="949" spans="1:29" ht="14.25">
      <c r="A949" s="810"/>
      <c r="B949" s="804"/>
      <c r="C949" s="1567" t="s">
        <v>960</v>
      </c>
      <c r="D949" s="802"/>
      <c r="E949" s="802"/>
      <c r="G949" s="810"/>
      <c r="H949" s="804"/>
      <c r="I949" s="1567" t="s">
        <v>960</v>
      </c>
      <c r="J949" s="802"/>
      <c r="K949" s="802"/>
      <c r="M949" s="810"/>
      <c r="N949" s="804"/>
      <c r="O949" s="1567" t="s">
        <v>960</v>
      </c>
      <c r="P949" s="802"/>
      <c r="Q949" s="802"/>
      <c r="S949" s="810"/>
      <c r="T949" s="802"/>
      <c r="U949" s="1567" t="s">
        <v>960</v>
      </c>
      <c r="V949" s="802"/>
      <c r="W949" s="802"/>
      <c r="Y949" s="810"/>
      <c r="Z949" s="802"/>
      <c r="AA949" s="1567" t="s">
        <v>960</v>
      </c>
      <c r="AB949" s="802"/>
      <c r="AC949" s="802"/>
    </row>
    <row r="950" spans="1:29" ht="15.75" thickBot="1">
      <c r="A950" s="810"/>
      <c r="B950" s="804"/>
      <c r="C950" s="1568"/>
      <c r="D950" s="811">
        <v>7</v>
      </c>
      <c r="E950" s="808">
        <v>4000</v>
      </c>
      <c r="G950" s="810"/>
      <c r="H950" s="804"/>
      <c r="I950" s="1568"/>
      <c r="J950" s="811">
        <v>7</v>
      </c>
      <c r="K950" s="808">
        <v>4000</v>
      </c>
      <c r="M950" s="810"/>
      <c r="N950" s="804"/>
      <c r="O950" s="1568"/>
      <c r="P950" s="811">
        <v>7</v>
      </c>
      <c r="Q950" s="808">
        <v>4000</v>
      </c>
      <c r="S950" s="810"/>
      <c r="T950" s="802"/>
      <c r="U950" s="1568"/>
      <c r="V950" s="811">
        <v>7</v>
      </c>
      <c r="W950" s="808">
        <v>4000</v>
      </c>
      <c r="Y950" s="810"/>
      <c r="Z950" s="802"/>
      <c r="AA950" s="1568"/>
      <c r="AB950" s="816">
        <v>7</v>
      </c>
      <c r="AC950" s="807">
        <v>4000</v>
      </c>
    </row>
    <row r="951" spans="1:29" ht="15.75" thickBot="1">
      <c r="A951" s="810"/>
      <c r="B951" s="804"/>
      <c r="C951" s="807" t="s">
        <v>961</v>
      </c>
      <c r="D951" s="811">
        <v>6</v>
      </c>
      <c r="E951" s="808">
        <v>2700</v>
      </c>
      <c r="G951" s="810"/>
      <c r="H951" s="804"/>
      <c r="I951" s="807" t="s">
        <v>961</v>
      </c>
      <c r="J951" s="811">
        <v>6</v>
      </c>
      <c r="K951" s="808">
        <v>2700</v>
      </c>
      <c r="M951" s="810"/>
      <c r="N951" s="804"/>
      <c r="O951" s="807" t="s">
        <v>961</v>
      </c>
      <c r="P951" s="811">
        <v>6</v>
      </c>
      <c r="Q951" s="808">
        <v>2700</v>
      </c>
      <c r="S951" s="810"/>
      <c r="T951" s="802"/>
      <c r="U951" s="807" t="s">
        <v>961</v>
      </c>
      <c r="V951" s="811">
        <v>6</v>
      </c>
      <c r="W951" s="808">
        <v>2700</v>
      </c>
      <c r="Y951" s="810"/>
      <c r="Z951" s="802"/>
      <c r="AA951" s="807" t="s">
        <v>961</v>
      </c>
      <c r="AB951" s="816">
        <v>6</v>
      </c>
      <c r="AC951" s="807">
        <v>2700</v>
      </c>
    </row>
    <row r="952" spans="1:29" ht="43.5" thickBot="1">
      <c r="A952" s="810"/>
      <c r="B952" s="804"/>
      <c r="C952" s="807" t="s">
        <v>962</v>
      </c>
      <c r="D952" s="802"/>
      <c r="E952" s="808">
        <v>4000</v>
      </c>
      <c r="G952" s="810"/>
      <c r="H952" s="804"/>
      <c r="I952" s="807" t="s">
        <v>962</v>
      </c>
      <c r="J952" s="802"/>
      <c r="K952" s="808">
        <v>4000</v>
      </c>
      <c r="M952" s="810"/>
      <c r="N952" s="804"/>
      <c r="O952" s="807" t="s">
        <v>962</v>
      </c>
      <c r="P952" s="802"/>
      <c r="Q952" s="808">
        <v>4000</v>
      </c>
      <c r="S952" s="810"/>
      <c r="T952" s="802"/>
      <c r="U952" s="807" t="s">
        <v>962</v>
      </c>
      <c r="V952" s="802"/>
      <c r="W952" s="808">
        <v>4000</v>
      </c>
      <c r="Y952" s="810"/>
      <c r="Z952" s="802"/>
      <c r="AA952" s="807" t="s">
        <v>962</v>
      </c>
      <c r="AB952" s="802"/>
      <c r="AC952" s="807">
        <v>4000</v>
      </c>
    </row>
    <row r="953" spans="1:29" ht="15">
      <c r="A953" s="810"/>
      <c r="B953" s="804"/>
      <c r="C953" s="802"/>
      <c r="D953" s="805">
        <v>7</v>
      </c>
      <c r="E953" s="802"/>
      <c r="G953" s="810"/>
      <c r="H953" s="804"/>
      <c r="I953" s="802"/>
      <c r="J953" s="805">
        <v>7</v>
      </c>
      <c r="K953" s="802"/>
      <c r="M953" s="810"/>
      <c r="N953" s="804"/>
      <c r="O953" s="802"/>
      <c r="P953" s="805">
        <v>7</v>
      </c>
      <c r="Q953" s="802"/>
      <c r="S953" s="810"/>
      <c r="T953" s="802"/>
      <c r="U953" s="802"/>
      <c r="V953" s="805">
        <v>7</v>
      </c>
      <c r="W953" s="802"/>
      <c r="Y953" s="810"/>
      <c r="Z953" s="802"/>
      <c r="AA953" s="802"/>
      <c r="AB953" s="817">
        <v>7</v>
      </c>
      <c r="AC953" s="802"/>
    </row>
    <row r="954" spans="1:29" ht="43.5" thickBot="1">
      <c r="A954" s="810"/>
      <c r="B954" s="804"/>
      <c r="C954" s="807" t="s">
        <v>963</v>
      </c>
      <c r="D954" s="806"/>
      <c r="E954" s="808">
        <v>4000</v>
      </c>
      <c r="G954" s="810"/>
      <c r="H954" s="804"/>
      <c r="I954" s="807" t="s">
        <v>963</v>
      </c>
      <c r="J954" s="806"/>
      <c r="K954" s="808">
        <v>4000</v>
      </c>
      <c r="M954" s="810"/>
      <c r="N954" s="804"/>
      <c r="O954" s="807" t="s">
        <v>963</v>
      </c>
      <c r="P954" s="806"/>
      <c r="Q954" s="808">
        <v>4000</v>
      </c>
      <c r="S954" s="810"/>
      <c r="T954" s="802"/>
      <c r="U954" s="807" t="s">
        <v>963</v>
      </c>
      <c r="V954" s="806"/>
      <c r="W954" s="808">
        <v>4000</v>
      </c>
      <c r="Y954" s="810"/>
      <c r="Z954" s="802"/>
      <c r="AA954" s="807" t="s">
        <v>963</v>
      </c>
      <c r="AB954" s="806"/>
      <c r="AC954" s="807">
        <v>4000</v>
      </c>
    </row>
    <row r="955" spans="1:29" ht="14.25">
      <c r="A955" s="810"/>
      <c r="B955" s="804"/>
      <c r="C955" s="1567" t="s">
        <v>964</v>
      </c>
      <c r="D955" s="802"/>
      <c r="E955" s="802"/>
      <c r="G955" s="810"/>
      <c r="H955" s="804"/>
      <c r="I955" s="1567" t="s">
        <v>964</v>
      </c>
      <c r="J955" s="802"/>
      <c r="K955" s="802"/>
      <c r="M955" s="810"/>
      <c r="N955" s="804"/>
      <c r="O955" s="1567" t="s">
        <v>964</v>
      </c>
      <c r="P955" s="802"/>
      <c r="Q955" s="802"/>
      <c r="S955" s="810"/>
      <c r="T955" s="802"/>
      <c r="U955" s="1567" t="s">
        <v>964</v>
      </c>
      <c r="V955" s="802"/>
      <c r="W955" s="802"/>
      <c r="Y955" s="810"/>
      <c r="Z955" s="802"/>
      <c r="AA955" s="1567" t="s">
        <v>964</v>
      </c>
      <c r="AB955" s="802"/>
      <c r="AC955" s="802"/>
    </row>
    <row r="956" spans="1:29" ht="15" thickBot="1">
      <c r="A956" s="810"/>
      <c r="B956" s="804"/>
      <c r="C956" s="1568"/>
      <c r="D956" s="802"/>
      <c r="E956" s="808">
        <v>4000</v>
      </c>
      <c r="G956" s="810"/>
      <c r="H956" s="804"/>
      <c r="I956" s="1568"/>
      <c r="J956" s="802"/>
      <c r="K956" s="808">
        <v>4000</v>
      </c>
      <c r="M956" s="810"/>
      <c r="N956" s="804"/>
      <c r="O956" s="1568"/>
      <c r="P956" s="802"/>
      <c r="Q956" s="808">
        <v>4000</v>
      </c>
      <c r="S956" s="810"/>
      <c r="T956" s="802"/>
      <c r="U956" s="1568"/>
      <c r="V956" s="802"/>
      <c r="W956" s="808">
        <v>4000</v>
      </c>
      <c r="Y956" s="810"/>
      <c r="Z956" s="802"/>
      <c r="AA956" s="1568"/>
      <c r="AB956" s="802"/>
      <c r="AC956" s="807">
        <v>4000</v>
      </c>
    </row>
    <row r="957" spans="1:29" ht="15">
      <c r="A957" s="810"/>
      <c r="B957" s="804"/>
      <c r="C957" s="1567" t="s">
        <v>540</v>
      </c>
      <c r="D957" s="805">
        <v>7</v>
      </c>
      <c r="E957" s="802"/>
      <c r="G957" s="810"/>
      <c r="H957" s="804"/>
      <c r="I957" s="1567" t="s">
        <v>540</v>
      </c>
      <c r="J957" s="805">
        <v>7</v>
      </c>
      <c r="K957" s="802"/>
      <c r="M957" s="810"/>
      <c r="N957" s="804"/>
      <c r="O957" s="1567" t="s">
        <v>540</v>
      </c>
      <c r="P957" s="805">
        <v>7</v>
      </c>
      <c r="Q957" s="802"/>
      <c r="S957" s="810"/>
      <c r="T957" s="802"/>
      <c r="U957" s="1567" t="s">
        <v>540</v>
      </c>
      <c r="V957" s="805">
        <v>7</v>
      </c>
      <c r="W957" s="802"/>
      <c r="Y957" s="810"/>
      <c r="Z957" s="802"/>
      <c r="AA957" s="1567" t="s">
        <v>540</v>
      </c>
      <c r="AB957" s="817">
        <v>7</v>
      </c>
      <c r="AC957" s="802"/>
    </row>
    <row r="958" spans="1:29" ht="15" thickBot="1">
      <c r="A958" s="812"/>
      <c r="B958" s="806"/>
      <c r="C958" s="1568"/>
      <c r="D958" s="806"/>
      <c r="E958" s="808">
        <v>4000</v>
      </c>
      <c r="G958" s="812"/>
      <c r="H958" s="806"/>
      <c r="I958" s="1568"/>
      <c r="J958" s="806"/>
      <c r="K958" s="808">
        <v>4000</v>
      </c>
      <c r="M958" s="812"/>
      <c r="N958" s="806"/>
      <c r="O958" s="1568"/>
      <c r="P958" s="806"/>
      <c r="Q958" s="808">
        <v>4000</v>
      </c>
      <c r="S958" s="812"/>
      <c r="T958" s="802"/>
      <c r="U958" s="1568"/>
      <c r="V958" s="806"/>
      <c r="W958" s="808">
        <v>4000</v>
      </c>
      <c r="Y958" s="812"/>
      <c r="Z958" s="802"/>
      <c r="AA958" s="1568"/>
      <c r="AB958" s="806"/>
      <c r="AC958" s="807">
        <v>4000</v>
      </c>
    </row>
    <row r="959" spans="1:29" ht="15.75" thickBot="1">
      <c r="A959" s="1593" t="s">
        <v>541</v>
      </c>
      <c r="B959" s="1594"/>
      <c r="C959" s="1594"/>
      <c r="D959" s="1594"/>
      <c r="E959" s="1594"/>
      <c r="G959" s="1593" t="s">
        <v>541</v>
      </c>
      <c r="H959" s="1594"/>
      <c r="I959" s="1594"/>
      <c r="J959" s="1594"/>
      <c r="K959" s="1594"/>
      <c r="M959" s="1593" t="s">
        <v>541</v>
      </c>
      <c r="N959" s="1594"/>
      <c r="O959" s="1594"/>
      <c r="P959" s="1594"/>
      <c r="Q959" s="1594"/>
      <c r="S959" s="1593" t="s">
        <v>541</v>
      </c>
      <c r="T959" s="1594"/>
      <c r="U959" s="1594"/>
      <c r="V959" s="1594"/>
      <c r="W959" s="1594"/>
      <c r="Y959" s="1577" t="s">
        <v>541</v>
      </c>
      <c r="Z959" s="1578"/>
      <c r="AA959" s="1578"/>
      <c r="AB959" s="1578"/>
      <c r="AC959" s="1578"/>
    </row>
    <row r="960" spans="1:29" ht="14.25">
      <c r="A960" s="801"/>
      <c r="B960" s="802"/>
      <c r="C960" s="1567" t="s">
        <v>542</v>
      </c>
      <c r="D960" s="802"/>
      <c r="E960" s="802"/>
      <c r="G960" s="801"/>
      <c r="H960" s="802"/>
      <c r="I960" s="1567" t="s">
        <v>542</v>
      </c>
      <c r="J960" s="802"/>
      <c r="K960" s="802"/>
      <c r="M960" s="801"/>
      <c r="N960" s="802"/>
      <c r="O960" s="1567" t="s">
        <v>542</v>
      </c>
      <c r="P960" s="802"/>
      <c r="Q960" s="802"/>
      <c r="S960" s="801"/>
      <c r="T960" s="802"/>
      <c r="U960" s="1567" t="s">
        <v>542</v>
      </c>
      <c r="V960" s="802"/>
      <c r="W960" s="802"/>
      <c r="Y960" s="801"/>
      <c r="Z960" s="802"/>
      <c r="AA960" s="1567" t="s">
        <v>542</v>
      </c>
      <c r="AB960" s="802"/>
      <c r="AC960" s="802"/>
    </row>
    <row r="961" spans="1:29" ht="15">
      <c r="A961" s="801" t="s">
        <v>543</v>
      </c>
      <c r="B961" s="802" t="s">
        <v>2562</v>
      </c>
      <c r="C961" s="1571"/>
      <c r="D961" s="805">
        <v>2</v>
      </c>
      <c r="E961" s="803">
        <v>550</v>
      </c>
      <c r="G961" s="801" t="s">
        <v>543</v>
      </c>
      <c r="H961" s="802" t="s">
        <v>2562</v>
      </c>
      <c r="I961" s="1571"/>
      <c r="J961" s="805">
        <v>2</v>
      </c>
      <c r="K961" s="803">
        <v>550</v>
      </c>
      <c r="M961" s="801" t="s">
        <v>543</v>
      </c>
      <c r="N961" s="802" t="s">
        <v>2562</v>
      </c>
      <c r="O961" s="1571"/>
      <c r="P961" s="805">
        <v>2</v>
      </c>
      <c r="Q961" s="803">
        <v>550</v>
      </c>
      <c r="S961" s="801" t="s">
        <v>543</v>
      </c>
      <c r="T961" s="802" t="s">
        <v>2562</v>
      </c>
      <c r="U961" s="1571"/>
      <c r="V961" s="805">
        <v>2</v>
      </c>
      <c r="W961" s="803">
        <v>550</v>
      </c>
      <c r="Y961" s="801" t="s">
        <v>543</v>
      </c>
      <c r="Z961" s="802" t="s">
        <v>2562</v>
      </c>
      <c r="AA961" s="1571"/>
      <c r="AB961" s="817">
        <v>2</v>
      </c>
      <c r="AC961" s="802">
        <v>550</v>
      </c>
    </row>
    <row r="962" spans="1:29" ht="14.25">
      <c r="A962" s="801"/>
      <c r="B962" s="802"/>
      <c r="C962" s="1571"/>
      <c r="D962" s="804"/>
      <c r="E962" s="804"/>
      <c r="G962" s="801"/>
      <c r="H962" s="802"/>
      <c r="I962" s="1571"/>
      <c r="J962" s="804"/>
      <c r="K962" s="804"/>
      <c r="M962" s="801"/>
      <c r="N962" s="802"/>
      <c r="O962" s="1571"/>
      <c r="P962" s="804"/>
      <c r="Q962" s="804"/>
      <c r="S962" s="801"/>
      <c r="T962" s="802"/>
      <c r="U962" s="1571"/>
      <c r="V962" s="804"/>
      <c r="W962" s="804"/>
      <c r="Y962" s="801"/>
      <c r="Z962" s="802"/>
      <c r="AA962" s="1571"/>
      <c r="AB962" s="804"/>
      <c r="AC962" s="804"/>
    </row>
    <row r="963" spans="1:29" ht="14.25">
      <c r="A963" s="801" t="s">
        <v>544</v>
      </c>
      <c r="B963" s="802" t="s">
        <v>2562</v>
      </c>
      <c r="C963" s="1571"/>
      <c r="D963" s="804"/>
      <c r="E963" s="804"/>
      <c r="G963" s="801" t="s">
        <v>544</v>
      </c>
      <c r="H963" s="802" t="s">
        <v>2562</v>
      </c>
      <c r="I963" s="1571"/>
      <c r="J963" s="804"/>
      <c r="K963" s="804"/>
      <c r="M963" s="801" t="s">
        <v>544</v>
      </c>
      <c r="N963" s="802" t="s">
        <v>2562</v>
      </c>
      <c r="O963" s="1571"/>
      <c r="P963" s="804"/>
      <c r="Q963" s="804"/>
      <c r="S963" s="801" t="s">
        <v>544</v>
      </c>
      <c r="T963" s="802" t="s">
        <v>2562</v>
      </c>
      <c r="U963" s="1571"/>
      <c r="V963" s="804"/>
      <c r="W963" s="804"/>
      <c r="Y963" s="801" t="s">
        <v>544</v>
      </c>
      <c r="Z963" s="802" t="s">
        <v>2562</v>
      </c>
      <c r="AA963" s="1571"/>
      <c r="AB963" s="804"/>
      <c r="AC963" s="804"/>
    </row>
    <row r="964" spans="1:29" ht="14.25">
      <c r="A964" s="801" t="s">
        <v>545</v>
      </c>
      <c r="B964" s="802" t="s">
        <v>2562</v>
      </c>
      <c r="C964" s="1571"/>
      <c r="D964" s="804"/>
      <c r="E964" s="804"/>
      <c r="G964" s="801" t="s">
        <v>545</v>
      </c>
      <c r="H964" s="802" t="s">
        <v>2562</v>
      </c>
      <c r="I964" s="1571"/>
      <c r="J964" s="804"/>
      <c r="K964" s="804"/>
      <c r="M964" s="801" t="s">
        <v>545</v>
      </c>
      <c r="N964" s="802" t="s">
        <v>2562</v>
      </c>
      <c r="O964" s="1571"/>
      <c r="P964" s="804"/>
      <c r="Q964" s="804"/>
      <c r="S964" s="801" t="s">
        <v>545</v>
      </c>
      <c r="T964" s="802" t="s">
        <v>2562</v>
      </c>
      <c r="U964" s="1571"/>
      <c r="V964" s="804"/>
      <c r="W964" s="804"/>
      <c r="Y964" s="801" t="s">
        <v>545</v>
      </c>
      <c r="Z964" s="802" t="s">
        <v>2562</v>
      </c>
      <c r="AA964" s="1571"/>
      <c r="AB964" s="804"/>
      <c r="AC964" s="804"/>
    </row>
    <row r="965" spans="1:29" ht="15" thickBot="1">
      <c r="A965" s="801" t="s">
        <v>546</v>
      </c>
      <c r="B965" s="802" t="s">
        <v>547</v>
      </c>
      <c r="C965" s="1568"/>
      <c r="D965" s="806"/>
      <c r="E965" s="806"/>
      <c r="G965" s="801" t="s">
        <v>546</v>
      </c>
      <c r="H965" s="802" t="s">
        <v>547</v>
      </c>
      <c r="I965" s="1568"/>
      <c r="J965" s="806"/>
      <c r="K965" s="806"/>
      <c r="M965" s="801" t="s">
        <v>546</v>
      </c>
      <c r="N965" s="802" t="s">
        <v>547</v>
      </c>
      <c r="O965" s="1568"/>
      <c r="P965" s="806"/>
      <c r="Q965" s="806"/>
      <c r="S965" s="801" t="s">
        <v>546</v>
      </c>
      <c r="T965" s="802" t="s">
        <v>547</v>
      </c>
      <c r="U965" s="1568"/>
      <c r="V965" s="806"/>
      <c r="W965" s="806"/>
      <c r="Y965" s="801" t="s">
        <v>546</v>
      </c>
      <c r="Z965" s="802" t="s">
        <v>547</v>
      </c>
      <c r="AA965" s="1568"/>
      <c r="AB965" s="806"/>
      <c r="AC965" s="806"/>
    </row>
    <row r="966" spans="1:29" ht="15" thickBot="1">
      <c r="A966" s="801" t="s">
        <v>548</v>
      </c>
      <c r="B966" s="802" t="s">
        <v>549</v>
      </c>
      <c r="C966" s="807" t="s">
        <v>550</v>
      </c>
      <c r="D966" s="802"/>
      <c r="E966" s="808">
        <v>1100</v>
      </c>
      <c r="G966" s="801" t="s">
        <v>548</v>
      </c>
      <c r="H966" s="802" t="s">
        <v>549</v>
      </c>
      <c r="I966" s="807" t="s">
        <v>550</v>
      </c>
      <c r="J966" s="802"/>
      <c r="K966" s="808">
        <v>1100</v>
      </c>
      <c r="M966" s="801" t="s">
        <v>548</v>
      </c>
      <c r="N966" s="802" t="s">
        <v>549</v>
      </c>
      <c r="O966" s="807" t="s">
        <v>550</v>
      </c>
      <c r="P966" s="802"/>
      <c r="Q966" s="808">
        <v>1100</v>
      </c>
      <c r="S966" s="801" t="s">
        <v>548</v>
      </c>
      <c r="T966" s="802" t="s">
        <v>549</v>
      </c>
      <c r="U966" s="807" t="s">
        <v>550</v>
      </c>
      <c r="V966" s="802"/>
      <c r="W966" s="808">
        <v>1100</v>
      </c>
      <c r="Y966" s="801" t="s">
        <v>548</v>
      </c>
      <c r="Z966" s="802" t="s">
        <v>549</v>
      </c>
      <c r="AA966" s="807" t="s">
        <v>550</v>
      </c>
      <c r="AB966" s="802"/>
      <c r="AC966" s="807">
        <v>1100</v>
      </c>
    </row>
    <row r="967" spans="1:29" ht="15">
      <c r="A967" s="801"/>
      <c r="B967" s="802"/>
      <c r="C967" s="802"/>
      <c r="D967" s="805">
        <v>3</v>
      </c>
      <c r="E967" s="802"/>
      <c r="G967" s="801"/>
      <c r="H967" s="802"/>
      <c r="I967" s="802"/>
      <c r="J967" s="805">
        <v>3</v>
      </c>
      <c r="K967" s="802"/>
      <c r="M967" s="801"/>
      <c r="N967" s="802"/>
      <c r="O967" s="802"/>
      <c r="P967" s="805">
        <v>3</v>
      </c>
      <c r="Q967" s="802"/>
      <c r="S967" s="801"/>
      <c r="T967" s="802"/>
      <c r="U967" s="802"/>
      <c r="V967" s="805">
        <v>3</v>
      </c>
      <c r="W967" s="802"/>
      <c r="Y967" s="801"/>
      <c r="Z967" s="802"/>
      <c r="AA967" s="802"/>
      <c r="AB967" s="817">
        <v>3</v>
      </c>
      <c r="AC967" s="802"/>
    </row>
    <row r="968" spans="1:29" ht="43.5" thickBot="1">
      <c r="A968" s="801" t="s">
        <v>551</v>
      </c>
      <c r="B968" s="802" t="s">
        <v>547</v>
      </c>
      <c r="C968" s="807" t="s">
        <v>552</v>
      </c>
      <c r="D968" s="806"/>
      <c r="E968" s="808">
        <v>1100</v>
      </c>
      <c r="G968" s="801" t="s">
        <v>551</v>
      </c>
      <c r="H968" s="802" t="s">
        <v>547</v>
      </c>
      <c r="I968" s="807" t="s">
        <v>552</v>
      </c>
      <c r="J968" s="806"/>
      <c r="K968" s="808">
        <v>1100</v>
      </c>
      <c r="M968" s="801" t="s">
        <v>551</v>
      </c>
      <c r="N968" s="802" t="s">
        <v>547</v>
      </c>
      <c r="O968" s="807" t="s">
        <v>552</v>
      </c>
      <c r="P968" s="806"/>
      <c r="Q968" s="808">
        <v>1100</v>
      </c>
      <c r="S968" s="801" t="s">
        <v>551</v>
      </c>
      <c r="T968" s="802" t="s">
        <v>547</v>
      </c>
      <c r="U968" s="807" t="s">
        <v>552</v>
      </c>
      <c r="V968" s="806"/>
      <c r="W968" s="808">
        <v>1100</v>
      </c>
      <c r="Y968" s="801" t="s">
        <v>551</v>
      </c>
      <c r="Z968" s="802" t="s">
        <v>547</v>
      </c>
      <c r="AA968" s="807" t="s">
        <v>552</v>
      </c>
      <c r="AB968" s="806"/>
      <c r="AC968" s="807">
        <v>1100</v>
      </c>
    </row>
    <row r="969" spans="1:29" ht="29.25" thickBot="1">
      <c r="A969" s="801" t="s">
        <v>553</v>
      </c>
      <c r="B969" s="802" t="s">
        <v>554</v>
      </c>
      <c r="C969" s="807" t="s">
        <v>555</v>
      </c>
      <c r="D969" s="802"/>
      <c r="E969" s="808">
        <v>1500</v>
      </c>
      <c r="G969" s="801" t="s">
        <v>553</v>
      </c>
      <c r="H969" s="802" t="s">
        <v>554</v>
      </c>
      <c r="I969" s="807" t="s">
        <v>555</v>
      </c>
      <c r="J969" s="802"/>
      <c r="K969" s="808">
        <v>1500</v>
      </c>
      <c r="M969" s="801" t="s">
        <v>553</v>
      </c>
      <c r="N969" s="802" t="s">
        <v>554</v>
      </c>
      <c r="O969" s="807" t="s">
        <v>555</v>
      </c>
      <c r="P969" s="802"/>
      <c r="Q969" s="808">
        <v>1500</v>
      </c>
      <c r="S969" s="801" t="s">
        <v>553</v>
      </c>
      <c r="T969" s="802" t="s">
        <v>554</v>
      </c>
      <c r="U969" s="807" t="s">
        <v>555</v>
      </c>
      <c r="V969" s="802"/>
      <c r="W969" s="808">
        <v>1500</v>
      </c>
      <c r="Y969" s="801" t="s">
        <v>553</v>
      </c>
      <c r="Z969" s="802" t="s">
        <v>554</v>
      </c>
      <c r="AA969" s="807" t="s">
        <v>555</v>
      </c>
      <c r="AB969" s="802"/>
      <c r="AC969" s="807">
        <v>1500</v>
      </c>
    </row>
    <row r="970" spans="1:29" ht="29.25" thickBot="1">
      <c r="A970" s="810"/>
      <c r="B970" s="804"/>
      <c r="C970" s="807" t="s">
        <v>556</v>
      </c>
      <c r="D970" s="802"/>
      <c r="E970" s="808">
        <v>1500</v>
      </c>
      <c r="G970" s="810"/>
      <c r="H970" s="804"/>
      <c r="I970" s="807" t="s">
        <v>556</v>
      </c>
      <c r="J970" s="802"/>
      <c r="K970" s="808">
        <v>1500</v>
      </c>
      <c r="M970" s="810"/>
      <c r="N970" s="804"/>
      <c r="O970" s="807" t="s">
        <v>556</v>
      </c>
      <c r="P970" s="802"/>
      <c r="Q970" s="808">
        <v>1500</v>
      </c>
      <c r="S970" s="810"/>
      <c r="T970" s="802"/>
      <c r="U970" s="807" t="s">
        <v>556</v>
      </c>
      <c r="V970" s="802"/>
      <c r="W970" s="808">
        <v>1500</v>
      </c>
      <c r="Y970" s="810"/>
      <c r="Z970" s="802"/>
      <c r="AA970" s="807" t="s">
        <v>556</v>
      </c>
      <c r="AB970" s="802"/>
      <c r="AC970" s="807">
        <v>1500</v>
      </c>
    </row>
    <row r="971" spans="1:29" ht="15">
      <c r="A971" s="810"/>
      <c r="B971" s="804"/>
      <c r="C971" s="1567" t="s">
        <v>557</v>
      </c>
      <c r="D971" s="805">
        <v>4</v>
      </c>
      <c r="E971" s="802"/>
      <c r="G971" s="810"/>
      <c r="H971" s="804"/>
      <c r="I971" s="1567" t="s">
        <v>557</v>
      </c>
      <c r="J971" s="805">
        <v>4</v>
      </c>
      <c r="K971" s="802"/>
      <c r="M971" s="810"/>
      <c r="N971" s="804"/>
      <c r="O971" s="1567" t="s">
        <v>557</v>
      </c>
      <c r="P971" s="805">
        <v>4</v>
      </c>
      <c r="Q971" s="802"/>
      <c r="S971" s="810"/>
      <c r="T971" s="802"/>
      <c r="U971" s="1567" t="s">
        <v>557</v>
      </c>
      <c r="V971" s="805">
        <v>4</v>
      </c>
      <c r="W971" s="802"/>
      <c r="Y971" s="810"/>
      <c r="Z971" s="802"/>
      <c r="AA971" s="1567" t="s">
        <v>557</v>
      </c>
      <c r="AB971" s="817">
        <v>4</v>
      </c>
      <c r="AC971" s="802"/>
    </row>
    <row r="972" spans="1:29" ht="15" thickBot="1">
      <c r="A972" s="810"/>
      <c r="B972" s="804"/>
      <c r="C972" s="1568"/>
      <c r="D972" s="804"/>
      <c r="E972" s="808">
        <v>1500</v>
      </c>
      <c r="G972" s="810"/>
      <c r="H972" s="804"/>
      <c r="I972" s="1568"/>
      <c r="J972" s="804"/>
      <c r="K972" s="808">
        <v>1500</v>
      </c>
      <c r="M972" s="810"/>
      <c r="N972" s="804"/>
      <c r="O972" s="1568"/>
      <c r="P972" s="804"/>
      <c r="Q972" s="808">
        <v>1500</v>
      </c>
      <c r="S972" s="810"/>
      <c r="T972" s="802"/>
      <c r="U972" s="1568"/>
      <c r="V972" s="804"/>
      <c r="W972" s="808">
        <v>1500</v>
      </c>
      <c r="Y972" s="810"/>
      <c r="Z972" s="802"/>
      <c r="AA972" s="1568"/>
      <c r="AB972" s="804"/>
      <c r="AC972" s="807">
        <v>1500</v>
      </c>
    </row>
    <row r="973" spans="1:29" ht="14.25">
      <c r="A973" s="810"/>
      <c r="B973" s="804"/>
      <c r="C973" s="1567" t="s">
        <v>558</v>
      </c>
      <c r="D973" s="804"/>
      <c r="E973" s="802"/>
      <c r="G973" s="810"/>
      <c r="H973" s="804"/>
      <c r="I973" s="1567" t="s">
        <v>558</v>
      </c>
      <c r="J973" s="804"/>
      <c r="K973" s="802"/>
      <c r="M973" s="810"/>
      <c r="N973" s="804"/>
      <c r="O973" s="1567" t="s">
        <v>558</v>
      </c>
      <c r="P973" s="804"/>
      <c r="Q973" s="802"/>
      <c r="S973" s="810"/>
      <c r="T973" s="802"/>
      <c r="U973" s="1567" t="s">
        <v>558</v>
      </c>
      <c r="V973" s="804"/>
      <c r="W973" s="802"/>
      <c r="Y973" s="810"/>
      <c r="Z973" s="802"/>
      <c r="AA973" s="1567" t="s">
        <v>558</v>
      </c>
      <c r="AB973" s="804"/>
      <c r="AC973" s="802"/>
    </row>
    <row r="974" spans="1:29" ht="15" thickBot="1">
      <c r="A974" s="812"/>
      <c r="B974" s="806"/>
      <c r="C974" s="1568"/>
      <c r="D974" s="806"/>
      <c r="E974" s="808">
        <v>1500</v>
      </c>
      <c r="G974" s="812"/>
      <c r="H974" s="806"/>
      <c r="I974" s="1568"/>
      <c r="J974" s="806"/>
      <c r="K974" s="808">
        <v>1500</v>
      </c>
      <c r="M974" s="812"/>
      <c r="N974" s="806"/>
      <c r="O974" s="1568"/>
      <c r="P974" s="806"/>
      <c r="Q974" s="808">
        <v>1500</v>
      </c>
      <c r="S974" s="812"/>
      <c r="T974" s="802"/>
      <c r="U974" s="1568"/>
      <c r="V974" s="806"/>
      <c r="W974" s="808">
        <v>1500</v>
      </c>
      <c r="Y974" s="812"/>
      <c r="Z974" s="802"/>
      <c r="AA974" s="1568"/>
      <c r="AB974" s="806"/>
      <c r="AC974" s="807">
        <v>1500</v>
      </c>
    </row>
    <row r="975" spans="1:29" ht="15.75" thickBot="1">
      <c r="A975" s="1593" t="s">
        <v>559</v>
      </c>
      <c r="B975" s="1594"/>
      <c r="C975" s="1594"/>
      <c r="D975" s="1594"/>
      <c r="E975" s="1594"/>
      <c r="G975" s="1593" t="s">
        <v>559</v>
      </c>
      <c r="H975" s="1594"/>
      <c r="I975" s="1594"/>
      <c r="J975" s="1594"/>
      <c r="K975" s="1594"/>
      <c r="M975" s="1593" t="s">
        <v>559</v>
      </c>
      <c r="N975" s="1594"/>
      <c r="O975" s="1594"/>
      <c r="P975" s="1594"/>
      <c r="Q975" s="1594"/>
      <c r="S975" s="1593" t="s">
        <v>559</v>
      </c>
      <c r="T975" s="1594"/>
      <c r="U975" s="1594"/>
      <c r="V975" s="1594"/>
      <c r="W975" s="1594"/>
      <c r="Y975" s="1577" t="s">
        <v>559</v>
      </c>
      <c r="Z975" s="1578"/>
      <c r="AA975" s="1578"/>
      <c r="AB975" s="1578"/>
      <c r="AC975" s="1578"/>
    </row>
    <row r="976" spans="1:29" ht="42.75">
      <c r="A976" s="801" t="s">
        <v>560</v>
      </c>
      <c r="B976" s="802" t="s">
        <v>561</v>
      </c>
      <c r="C976" s="802" t="s">
        <v>562</v>
      </c>
      <c r="D976" s="805">
        <v>2</v>
      </c>
      <c r="E976" s="803">
        <v>550</v>
      </c>
      <c r="G976" s="801" t="s">
        <v>560</v>
      </c>
      <c r="H976" s="802" t="s">
        <v>561</v>
      </c>
      <c r="I976" s="802" t="s">
        <v>562</v>
      </c>
      <c r="J976" s="805">
        <v>2</v>
      </c>
      <c r="K976" s="803">
        <v>550</v>
      </c>
      <c r="M976" s="801" t="s">
        <v>560</v>
      </c>
      <c r="N976" s="802" t="s">
        <v>561</v>
      </c>
      <c r="O976" s="802" t="s">
        <v>562</v>
      </c>
      <c r="P976" s="805">
        <v>2</v>
      </c>
      <c r="Q976" s="803">
        <v>550</v>
      </c>
      <c r="S976" s="801" t="s">
        <v>560</v>
      </c>
      <c r="T976" s="802" t="s">
        <v>561</v>
      </c>
      <c r="U976" s="802" t="s">
        <v>562</v>
      </c>
      <c r="V976" s="805">
        <v>2</v>
      </c>
      <c r="W976" s="803">
        <v>550</v>
      </c>
      <c r="Y976" s="801" t="s">
        <v>560</v>
      </c>
      <c r="Z976" s="802" t="s">
        <v>561</v>
      </c>
      <c r="AA976" s="802" t="s">
        <v>562</v>
      </c>
      <c r="AB976" s="817">
        <v>2</v>
      </c>
      <c r="AC976" s="802">
        <v>550</v>
      </c>
    </row>
    <row r="977" spans="1:29" ht="15" thickBot="1">
      <c r="A977" s="801" t="s">
        <v>563</v>
      </c>
      <c r="B977" s="802" t="s">
        <v>564</v>
      </c>
      <c r="C977" s="806"/>
      <c r="D977" s="806"/>
      <c r="E977" s="806"/>
      <c r="G977" s="801" t="s">
        <v>563</v>
      </c>
      <c r="H977" s="802" t="s">
        <v>564</v>
      </c>
      <c r="I977" s="806"/>
      <c r="J977" s="806"/>
      <c r="K977" s="806"/>
      <c r="M977" s="801" t="s">
        <v>563</v>
      </c>
      <c r="N977" s="802" t="s">
        <v>564</v>
      </c>
      <c r="O977" s="806"/>
      <c r="P977" s="806"/>
      <c r="Q977" s="806"/>
      <c r="S977" s="801" t="s">
        <v>563</v>
      </c>
      <c r="T977" s="802" t="s">
        <v>564</v>
      </c>
      <c r="U977" s="806"/>
      <c r="V977" s="806"/>
      <c r="W977" s="806"/>
      <c r="Y977" s="801" t="s">
        <v>563</v>
      </c>
      <c r="Z977" s="802" t="s">
        <v>564</v>
      </c>
      <c r="AA977" s="806"/>
      <c r="AB977" s="806"/>
      <c r="AC977" s="806"/>
    </row>
    <row r="978" spans="1:29" ht="15.75" thickBot="1">
      <c r="A978" s="801" t="s">
        <v>565</v>
      </c>
      <c r="B978" s="802" t="s">
        <v>566</v>
      </c>
      <c r="C978" s="807" t="s">
        <v>492</v>
      </c>
      <c r="D978" s="811">
        <v>3</v>
      </c>
      <c r="E978" s="808">
        <v>1100</v>
      </c>
      <c r="G978" s="801" t="s">
        <v>565</v>
      </c>
      <c r="H978" s="802" t="s">
        <v>566</v>
      </c>
      <c r="I978" s="807" t="s">
        <v>492</v>
      </c>
      <c r="J978" s="811">
        <v>3</v>
      </c>
      <c r="K978" s="808">
        <v>1100</v>
      </c>
      <c r="M978" s="801" t="s">
        <v>565</v>
      </c>
      <c r="N978" s="802" t="s">
        <v>566</v>
      </c>
      <c r="O978" s="807" t="s">
        <v>492</v>
      </c>
      <c r="P978" s="811">
        <v>3</v>
      </c>
      <c r="Q978" s="808">
        <v>1100</v>
      </c>
      <c r="S978" s="801" t="s">
        <v>565</v>
      </c>
      <c r="T978" s="802" t="s">
        <v>566</v>
      </c>
      <c r="U978" s="807" t="s">
        <v>492</v>
      </c>
      <c r="V978" s="811">
        <v>3</v>
      </c>
      <c r="W978" s="808">
        <v>1100</v>
      </c>
      <c r="Y978" s="801" t="s">
        <v>565</v>
      </c>
      <c r="Z978" s="802" t="s">
        <v>566</v>
      </c>
      <c r="AA978" s="807" t="s">
        <v>492</v>
      </c>
      <c r="AB978" s="816">
        <v>3</v>
      </c>
      <c r="AC978" s="807">
        <v>1100</v>
      </c>
    </row>
    <row r="979" spans="1:29" ht="15.75" thickBot="1">
      <c r="A979" s="812"/>
      <c r="B979" s="806"/>
      <c r="C979" s="807" t="s">
        <v>567</v>
      </c>
      <c r="D979" s="811">
        <v>4</v>
      </c>
      <c r="E979" s="808">
        <v>1500</v>
      </c>
      <c r="G979" s="812"/>
      <c r="H979" s="806"/>
      <c r="I979" s="807" t="s">
        <v>567</v>
      </c>
      <c r="J979" s="811">
        <v>4</v>
      </c>
      <c r="K979" s="808">
        <v>1500</v>
      </c>
      <c r="M979" s="812"/>
      <c r="N979" s="806"/>
      <c r="O979" s="807" t="s">
        <v>567</v>
      </c>
      <c r="P979" s="811">
        <v>4</v>
      </c>
      <c r="Q979" s="808">
        <v>1500</v>
      </c>
      <c r="S979" s="812"/>
      <c r="T979" s="802"/>
      <c r="U979" s="807" t="s">
        <v>567</v>
      </c>
      <c r="V979" s="811">
        <v>4</v>
      </c>
      <c r="W979" s="808">
        <v>1500</v>
      </c>
      <c r="Y979" s="812"/>
      <c r="Z979" s="802"/>
      <c r="AA979" s="807" t="s">
        <v>567</v>
      </c>
      <c r="AB979" s="816">
        <v>4</v>
      </c>
      <c r="AC979" s="807">
        <v>1500</v>
      </c>
    </row>
    <row r="980" spans="1:29" ht="13.5" thickBot="1">
      <c r="A980" s="748"/>
      <c r="G980" s="748"/>
      <c r="M980" s="748"/>
      <c r="S980" s="748"/>
      <c r="Y980" s="748"/>
      <c r="Z980" s="846"/>
      <c r="AA980" s="846"/>
      <c r="AB980" s="846"/>
      <c r="AC980" s="846"/>
    </row>
    <row r="981" spans="1:29" ht="24" customHeight="1" thickBot="1">
      <c r="A981" s="813" t="s">
        <v>3061</v>
      </c>
      <c r="B981" s="814" t="s">
        <v>3843</v>
      </c>
      <c r="C981" s="815" t="s">
        <v>3062</v>
      </c>
      <c r="D981" s="807"/>
      <c r="E981" s="814" t="s">
        <v>3064</v>
      </c>
      <c r="G981" s="813" t="s">
        <v>3061</v>
      </c>
      <c r="H981" s="814" t="s">
        <v>3843</v>
      </c>
      <c r="I981" s="815" t="s">
        <v>3062</v>
      </c>
      <c r="J981" s="807"/>
      <c r="K981" s="814" t="s">
        <v>3064</v>
      </c>
      <c r="M981" s="813" t="s">
        <v>3061</v>
      </c>
      <c r="N981" s="814" t="s">
        <v>3843</v>
      </c>
      <c r="O981" s="815" t="s">
        <v>3062</v>
      </c>
      <c r="P981" s="807"/>
      <c r="Q981" s="814" t="s">
        <v>3064</v>
      </c>
      <c r="S981" s="813" t="s">
        <v>3061</v>
      </c>
      <c r="T981" s="1118" t="s">
        <v>3843</v>
      </c>
      <c r="U981" s="815" t="s">
        <v>3062</v>
      </c>
      <c r="V981" s="807"/>
      <c r="W981" s="814" t="s">
        <v>3064</v>
      </c>
      <c r="Y981" s="813" t="s">
        <v>3061</v>
      </c>
      <c r="Z981" s="1118" t="s">
        <v>3843</v>
      </c>
      <c r="AA981" s="814" t="s">
        <v>3062</v>
      </c>
      <c r="AB981" s="807"/>
      <c r="AC981" s="814" t="s">
        <v>3064</v>
      </c>
    </row>
    <row r="982" spans="1:29" ht="28.5">
      <c r="A982" s="801" t="s">
        <v>568</v>
      </c>
      <c r="B982" s="802" t="s">
        <v>564</v>
      </c>
      <c r="C982" s="802" t="s">
        <v>569</v>
      </c>
      <c r="D982" s="802"/>
      <c r="E982" s="803">
        <v>1500</v>
      </c>
      <c r="G982" s="801" t="s">
        <v>568</v>
      </c>
      <c r="H982" s="802" t="s">
        <v>564</v>
      </c>
      <c r="I982" s="802" t="s">
        <v>569</v>
      </c>
      <c r="J982" s="802"/>
      <c r="K982" s="803">
        <v>1500</v>
      </c>
      <c r="M982" s="801" t="s">
        <v>568</v>
      </c>
      <c r="N982" s="802" t="s">
        <v>564</v>
      </c>
      <c r="O982" s="802" t="s">
        <v>569</v>
      </c>
      <c r="P982" s="802"/>
      <c r="Q982" s="803">
        <v>1500</v>
      </c>
      <c r="S982" s="801" t="s">
        <v>568</v>
      </c>
      <c r="T982" s="802" t="s">
        <v>564</v>
      </c>
      <c r="U982" s="802" t="s">
        <v>569</v>
      </c>
      <c r="V982" s="802"/>
      <c r="W982" s="803">
        <v>1500</v>
      </c>
      <c r="Y982" s="801" t="s">
        <v>568</v>
      </c>
      <c r="Z982" s="802" t="s">
        <v>564</v>
      </c>
      <c r="AA982" s="802" t="s">
        <v>569</v>
      </c>
      <c r="AB982" s="802"/>
      <c r="AC982" s="802">
        <v>1500</v>
      </c>
    </row>
    <row r="983" spans="1:29" ht="15">
      <c r="A983" s="801" t="s">
        <v>570</v>
      </c>
      <c r="B983" s="802" t="s">
        <v>571</v>
      </c>
      <c r="C983" s="804"/>
      <c r="D983" s="805">
        <v>4</v>
      </c>
      <c r="E983" s="804"/>
      <c r="G983" s="801" t="s">
        <v>570</v>
      </c>
      <c r="H983" s="802" t="s">
        <v>571</v>
      </c>
      <c r="I983" s="804"/>
      <c r="J983" s="805">
        <v>4</v>
      </c>
      <c r="K983" s="804"/>
      <c r="M983" s="801" t="s">
        <v>570</v>
      </c>
      <c r="N983" s="802" t="s">
        <v>571</v>
      </c>
      <c r="O983" s="804"/>
      <c r="P983" s="805">
        <v>4</v>
      </c>
      <c r="Q983" s="804"/>
      <c r="S983" s="801" t="s">
        <v>570</v>
      </c>
      <c r="T983" s="802" t="s">
        <v>571</v>
      </c>
      <c r="U983" s="804"/>
      <c r="V983" s="805">
        <v>4</v>
      </c>
      <c r="W983" s="804"/>
      <c r="Y983" s="801" t="s">
        <v>570</v>
      </c>
      <c r="Z983" s="802" t="s">
        <v>571</v>
      </c>
      <c r="AA983" s="804"/>
      <c r="AB983" s="817">
        <v>4</v>
      </c>
      <c r="AC983" s="804"/>
    </row>
    <row r="984" spans="1:29" ht="14.25">
      <c r="A984" s="801" t="s">
        <v>572</v>
      </c>
      <c r="B984" s="802" t="s">
        <v>573</v>
      </c>
      <c r="C984" s="804"/>
      <c r="D984" s="804"/>
      <c r="E984" s="804"/>
      <c r="G984" s="801" t="s">
        <v>572</v>
      </c>
      <c r="H984" s="802" t="s">
        <v>573</v>
      </c>
      <c r="I984" s="804"/>
      <c r="J984" s="804"/>
      <c r="K984" s="804"/>
      <c r="M984" s="801" t="s">
        <v>572</v>
      </c>
      <c r="N984" s="802" t="s">
        <v>573</v>
      </c>
      <c r="O984" s="804"/>
      <c r="P984" s="804"/>
      <c r="Q984" s="804"/>
      <c r="S984" s="801" t="s">
        <v>572</v>
      </c>
      <c r="T984" s="802" t="s">
        <v>573</v>
      </c>
      <c r="U984" s="804"/>
      <c r="V984" s="804"/>
      <c r="W984" s="804"/>
      <c r="Y984" s="801" t="s">
        <v>572</v>
      </c>
      <c r="Z984" s="802" t="s">
        <v>573</v>
      </c>
      <c r="AA984" s="804"/>
      <c r="AB984" s="804"/>
      <c r="AC984" s="804"/>
    </row>
    <row r="985" spans="1:29" ht="14.25">
      <c r="A985" s="801" t="s">
        <v>574</v>
      </c>
      <c r="B985" s="802" t="s">
        <v>575</v>
      </c>
      <c r="C985" s="804"/>
      <c r="D985" s="804"/>
      <c r="E985" s="804"/>
      <c r="G985" s="801" t="s">
        <v>574</v>
      </c>
      <c r="H985" s="802" t="s">
        <v>575</v>
      </c>
      <c r="I985" s="804"/>
      <c r="J985" s="804"/>
      <c r="K985" s="804"/>
      <c r="M985" s="801" t="s">
        <v>574</v>
      </c>
      <c r="N985" s="802" t="s">
        <v>575</v>
      </c>
      <c r="O985" s="804"/>
      <c r="P985" s="804"/>
      <c r="Q985" s="804"/>
      <c r="S985" s="801" t="s">
        <v>574</v>
      </c>
      <c r="T985" s="802" t="s">
        <v>575</v>
      </c>
      <c r="U985" s="804"/>
      <c r="V985" s="804"/>
      <c r="W985" s="804"/>
      <c r="Y985" s="801" t="s">
        <v>574</v>
      </c>
      <c r="Z985" s="802" t="s">
        <v>575</v>
      </c>
      <c r="AA985" s="804"/>
      <c r="AB985" s="804"/>
      <c r="AC985" s="804"/>
    </row>
    <row r="986" spans="1:29" ht="14.25">
      <c r="A986" s="801" t="s">
        <v>576</v>
      </c>
      <c r="B986" s="802" t="s">
        <v>577</v>
      </c>
      <c r="C986" s="804"/>
      <c r="D986" s="804"/>
      <c r="E986" s="804"/>
      <c r="G986" s="801" t="s">
        <v>576</v>
      </c>
      <c r="H986" s="802" t="s">
        <v>577</v>
      </c>
      <c r="I986" s="804"/>
      <c r="J986" s="804"/>
      <c r="K986" s="804"/>
      <c r="M986" s="801" t="s">
        <v>576</v>
      </c>
      <c r="N986" s="802" t="s">
        <v>577</v>
      </c>
      <c r="O986" s="804"/>
      <c r="P986" s="804"/>
      <c r="Q986" s="804"/>
      <c r="S986" s="801" t="s">
        <v>576</v>
      </c>
      <c r="T986" s="802" t="s">
        <v>577</v>
      </c>
      <c r="U986" s="804"/>
      <c r="V986" s="804"/>
      <c r="W986" s="804"/>
      <c r="Y986" s="801" t="s">
        <v>576</v>
      </c>
      <c r="Z986" s="802" t="s">
        <v>577</v>
      </c>
      <c r="AA986" s="804"/>
      <c r="AB986" s="804"/>
      <c r="AC986" s="804"/>
    </row>
    <row r="987" spans="1:29" ht="14.25">
      <c r="A987" s="801" t="s">
        <v>578</v>
      </c>
      <c r="B987" s="802" t="s">
        <v>579</v>
      </c>
      <c r="C987" s="804"/>
      <c r="D987" s="804"/>
      <c r="E987" s="804"/>
      <c r="G987" s="801" t="s">
        <v>578</v>
      </c>
      <c r="H987" s="802" t="s">
        <v>579</v>
      </c>
      <c r="I987" s="804"/>
      <c r="J987" s="804"/>
      <c r="K987" s="804"/>
      <c r="M987" s="801" t="s">
        <v>578</v>
      </c>
      <c r="N987" s="802" t="s">
        <v>579</v>
      </c>
      <c r="O987" s="804"/>
      <c r="P987" s="804"/>
      <c r="Q987" s="804"/>
      <c r="S987" s="801" t="s">
        <v>578</v>
      </c>
      <c r="T987" s="802" t="s">
        <v>579</v>
      </c>
      <c r="U987" s="804"/>
      <c r="V987" s="804"/>
      <c r="W987" s="804"/>
      <c r="Y987" s="801" t="s">
        <v>578</v>
      </c>
      <c r="Z987" s="802" t="s">
        <v>579</v>
      </c>
      <c r="AA987" s="804"/>
      <c r="AB987" s="804"/>
      <c r="AC987" s="804"/>
    </row>
    <row r="988" spans="1:29" ht="14.25">
      <c r="A988" s="801" t="s">
        <v>580</v>
      </c>
      <c r="B988" s="802" t="s">
        <v>581</v>
      </c>
      <c r="C988" s="804"/>
      <c r="D988" s="804"/>
      <c r="E988" s="804"/>
      <c r="G988" s="801" t="s">
        <v>580</v>
      </c>
      <c r="H988" s="802" t="s">
        <v>581</v>
      </c>
      <c r="I988" s="804"/>
      <c r="J988" s="804"/>
      <c r="K988" s="804"/>
      <c r="M988" s="801" t="s">
        <v>580</v>
      </c>
      <c r="N988" s="802" t="s">
        <v>581</v>
      </c>
      <c r="O988" s="804"/>
      <c r="P988" s="804"/>
      <c r="Q988" s="804"/>
      <c r="S988" s="801" t="s">
        <v>580</v>
      </c>
      <c r="T988" s="802" t="s">
        <v>581</v>
      </c>
      <c r="U988" s="804"/>
      <c r="V988" s="804"/>
      <c r="W988" s="804"/>
      <c r="Y988" s="801" t="s">
        <v>580</v>
      </c>
      <c r="Z988" s="802" t="s">
        <v>581</v>
      </c>
      <c r="AA988" s="804"/>
      <c r="AB988" s="804"/>
      <c r="AC988" s="804"/>
    </row>
    <row r="989" spans="1:29" ht="15" thickBot="1">
      <c r="A989" s="801" t="s">
        <v>582</v>
      </c>
      <c r="B989" s="802" t="s">
        <v>581</v>
      </c>
      <c r="C989" s="806"/>
      <c r="D989" s="804"/>
      <c r="E989" s="806"/>
      <c r="G989" s="801" t="s">
        <v>582</v>
      </c>
      <c r="H989" s="802" t="s">
        <v>581</v>
      </c>
      <c r="I989" s="806"/>
      <c r="J989" s="804"/>
      <c r="K989" s="806"/>
      <c r="M989" s="801" t="s">
        <v>582</v>
      </c>
      <c r="N989" s="802" t="s">
        <v>581</v>
      </c>
      <c r="O989" s="806"/>
      <c r="P989" s="804"/>
      <c r="Q989" s="806"/>
      <c r="S989" s="801" t="s">
        <v>582</v>
      </c>
      <c r="T989" s="802" t="s">
        <v>581</v>
      </c>
      <c r="U989" s="806"/>
      <c r="V989" s="804"/>
      <c r="W989" s="806"/>
      <c r="Y989" s="801" t="s">
        <v>582</v>
      </c>
      <c r="Z989" s="802" t="s">
        <v>581</v>
      </c>
      <c r="AA989" s="806"/>
      <c r="AB989" s="804"/>
      <c r="AC989" s="806"/>
    </row>
    <row r="990" spans="1:29" ht="43.5" thickBot="1">
      <c r="A990" s="801"/>
      <c r="B990" s="802"/>
      <c r="C990" s="807" t="s">
        <v>583</v>
      </c>
      <c r="D990" s="804"/>
      <c r="E990" s="808">
        <v>1500</v>
      </c>
      <c r="G990" s="801"/>
      <c r="H990" s="802"/>
      <c r="I990" s="807" t="s">
        <v>583</v>
      </c>
      <c r="J990" s="804"/>
      <c r="K990" s="808">
        <v>1500</v>
      </c>
      <c r="M990" s="801"/>
      <c r="N990" s="802"/>
      <c r="O990" s="807" t="s">
        <v>583</v>
      </c>
      <c r="P990" s="804"/>
      <c r="Q990" s="808">
        <v>1500</v>
      </c>
      <c r="S990" s="801"/>
      <c r="T990" s="802"/>
      <c r="U990" s="807" t="s">
        <v>583</v>
      </c>
      <c r="V990" s="804"/>
      <c r="W990" s="808">
        <v>1500</v>
      </c>
      <c r="Y990" s="801"/>
      <c r="Z990" s="802"/>
      <c r="AA990" s="807" t="s">
        <v>583</v>
      </c>
      <c r="AB990" s="804"/>
      <c r="AC990" s="807">
        <v>1500</v>
      </c>
    </row>
    <row r="991" spans="1:29" ht="57.75" thickBot="1">
      <c r="A991" s="801" t="s">
        <v>584</v>
      </c>
      <c r="B991" s="802" t="s">
        <v>581</v>
      </c>
      <c r="C991" s="807" t="s">
        <v>585</v>
      </c>
      <c r="D991" s="806"/>
      <c r="E991" s="808">
        <v>1500</v>
      </c>
      <c r="G991" s="801" t="s">
        <v>584</v>
      </c>
      <c r="H991" s="802" t="s">
        <v>581</v>
      </c>
      <c r="I991" s="807" t="s">
        <v>585</v>
      </c>
      <c r="J991" s="806"/>
      <c r="K991" s="808">
        <v>1500</v>
      </c>
      <c r="M991" s="801" t="s">
        <v>584</v>
      </c>
      <c r="N991" s="802" t="s">
        <v>581</v>
      </c>
      <c r="O991" s="807" t="s">
        <v>585</v>
      </c>
      <c r="P991" s="806"/>
      <c r="Q991" s="808">
        <v>1500</v>
      </c>
      <c r="S991" s="801" t="s">
        <v>584</v>
      </c>
      <c r="T991" s="802" t="s">
        <v>581</v>
      </c>
      <c r="U991" s="807" t="s">
        <v>585</v>
      </c>
      <c r="V991" s="806"/>
      <c r="W991" s="808">
        <v>1500</v>
      </c>
      <c r="Y991" s="801" t="s">
        <v>584</v>
      </c>
      <c r="Z991" s="802" t="s">
        <v>581</v>
      </c>
      <c r="AA991" s="807" t="s">
        <v>585</v>
      </c>
      <c r="AB991" s="806"/>
      <c r="AC991" s="807">
        <v>1500</v>
      </c>
    </row>
    <row r="992" spans="1:29" ht="14.25">
      <c r="A992" s="801"/>
      <c r="B992" s="802"/>
      <c r="C992" s="1567" t="s">
        <v>586</v>
      </c>
      <c r="D992" s="802"/>
      <c r="E992" s="802"/>
      <c r="G992" s="801"/>
      <c r="H992" s="802"/>
      <c r="I992" s="1567" t="s">
        <v>586</v>
      </c>
      <c r="J992" s="802"/>
      <c r="K992" s="802"/>
      <c r="M992" s="801"/>
      <c r="N992" s="802"/>
      <c r="O992" s="1567" t="s">
        <v>586</v>
      </c>
      <c r="P992" s="802"/>
      <c r="Q992" s="802"/>
      <c r="S992" s="801"/>
      <c r="T992" s="802"/>
      <c r="U992" s="1567" t="s">
        <v>586</v>
      </c>
      <c r="V992" s="802"/>
      <c r="W992" s="802"/>
      <c r="Y992" s="801"/>
      <c r="Z992" s="802"/>
      <c r="AA992" s="1567" t="s">
        <v>586</v>
      </c>
      <c r="AB992" s="802"/>
      <c r="AC992" s="802"/>
    </row>
    <row r="993" spans="1:29" ht="15.75" thickBot="1">
      <c r="A993" s="801"/>
      <c r="B993" s="802"/>
      <c r="C993" s="1568"/>
      <c r="D993" s="811">
        <v>5</v>
      </c>
      <c r="E993" s="808">
        <v>2200</v>
      </c>
      <c r="G993" s="801"/>
      <c r="H993" s="802"/>
      <c r="I993" s="1568"/>
      <c r="J993" s="811">
        <v>5</v>
      </c>
      <c r="K993" s="808">
        <v>2200</v>
      </c>
      <c r="M993" s="801"/>
      <c r="N993" s="802"/>
      <c r="O993" s="1568"/>
      <c r="P993" s="811">
        <v>5</v>
      </c>
      <c r="Q993" s="808">
        <v>2200</v>
      </c>
      <c r="S993" s="801"/>
      <c r="T993" s="802"/>
      <c r="U993" s="1568"/>
      <c r="V993" s="811">
        <v>5</v>
      </c>
      <c r="W993" s="808">
        <v>2200</v>
      </c>
      <c r="Y993" s="801"/>
      <c r="Z993" s="802"/>
      <c r="AA993" s="1568"/>
      <c r="AB993" s="816">
        <v>5</v>
      </c>
      <c r="AC993" s="807">
        <v>2200</v>
      </c>
    </row>
    <row r="994" spans="1:29" ht="14.25">
      <c r="A994" s="801" t="s">
        <v>587</v>
      </c>
      <c r="B994" s="802" t="s">
        <v>588</v>
      </c>
      <c r="C994" s="1567" t="s">
        <v>589</v>
      </c>
      <c r="D994" s="802"/>
      <c r="E994" s="802"/>
      <c r="G994" s="801" t="s">
        <v>587</v>
      </c>
      <c r="H994" s="802" t="s">
        <v>588</v>
      </c>
      <c r="I994" s="1567" t="s">
        <v>589</v>
      </c>
      <c r="J994" s="802"/>
      <c r="K994" s="802"/>
      <c r="M994" s="801" t="s">
        <v>587</v>
      </c>
      <c r="N994" s="802" t="s">
        <v>588</v>
      </c>
      <c r="O994" s="1567" t="s">
        <v>589</v>
      </c>
      <c r="P994" s="802"/>
      <c r="Q994" s="802"/>
      <c r="S994" s="801" t="s">
        <v>587</v>
      </c>
      <c r="T994" s="802" t="s">
        <v>588</v>
      </c>
      <c r="U994" s="1567" t="s">
        <v>589</v>
      </c>
      <c r="V994" s="802"/>
      <c r="W994" s="802"/>
      <c r="Y994" s="801" t="s">
        <v>587</v>
      </c>
      <c r="Z994" s="802" t="s">
        <v>588</v>
      </c>
      <c r="AA994" s="1567" t="s">
        <v>589</v>
      </c>
      <c r="AB994" s="802"/>
      <c r="AC994" s="802"/>
    </row>
    <row r="995" spans="1:29" ht="15.75" thickBot="1">
      <c r="A995" s="801"/>
      <c r="B995" s="802"/>
      <c r="C995" s="1568"/>
      <c r="D995" s="811">
        <v>7</v>
      </c>
      <c r="E995" s="808">
        <v>4000</v>
      </c>
      <c r="G995" s="801"/>
      <c r="H995" s="802"/>
      <c r="I995" s="1568"/>
      <c r="J995" s="811">
        <v>7</v>
      </c>
      <c r="K995" s="808">
        <v>4000</v>
      </c>
      <c r="M995" s="801"/>
      <c r="N995" s="802"/>
      <c r="O995" s="1568"/>
      <c r="P995" s="811">
        <v>7</v>
      </c>
      <c r="Q995" s="808">
        <v>4000</v>
      </c>
      <c r="S995" s="801"/>
      <c r="T995" s="802"/>
      <c r="U995" s="1568"/>
      <c r="V995" s="811">
        <v>7</v>
      </c>
      <c r="W995" s="808">
        <v>4000</v>
      </c>
      <c r="Y995" s="801"/>
      <c r="Z995" s="802"/>
      <c r="AA995" s="1568"/>
      <c r="AB995" s="816">
        <v>7</v>
      </c>
      <c r="AC995" s="807">
        <v>4000</v>
      </c>
    </row>
    <row r="996" spans="1:29" ht="14.25">
      <c r="A996" s="801" t="s">
        <v>590</v>
      </c>
      <c r="B996" s="802" t="s">
        <v>591</v>
      </c>
      <c r="C996" s="1567" t="s">
        <v>592</v>
      </c>
      <c r="D996" s="802"/>
      <c r="E996" s="802"/>
      <c r="G996" s="801" t="s">
        <v>590</v>
      </c>
      <c r="H996" s="802" t="s">
        <v>591</v>
      </c>
      <c r="I996" s="1567" t="s">
        <v>592</v>
      </c>
      <c r="J996" s="802"/>
      <c r="K996" s="802"/>
      <c r="M996" s="801" t="s">
        <v>590</v>
      </c>
      <c r="N996" s="802" t="s">
        <v>591</v>
      </c>
      <c r="O996" s="1567" t="s">
        <v>592</v>
      </c>
      <c r="P996" s="802"/>
      <c r="Q996" s="802"/>
      <c r="S996" s="801" t="s">
        <v>590</v>
      </c>
      <c r="T996" s="802" t="s">
        <v>591</v>
      </c>
      <c r="U996" s="1567" t="s">
        <v>592</v>
      </c>
      <c r="V996" s="802"/>
      <c r="W996" s="802"/>
      <c r="Y996" s="801" t="s">
        <v>590</v>
      </c>
      <c r="Z996" s="802" t="s">
        <v>591</v>
      </c>
      <c r="AA996" s="1567" t="s">
        <v>592</v>
      </c>
      <c r="AB996" s="802"/>
      <c r="AC996" s="802"/>
    </row>
    <row r="997" spans="1:29" ht="14.25">
      <c r="A997" s="801"/>
      <c r="B997" s="802"/>
      <c r="C997" s="1571"/>
      <c r="D997" s="802"/>
      <c r="E997" s="803">
        <v>2700</v>
      </c>
      <c r="G997" s="801"/>
      <c r="H997" s="802"/>
      <c r="I997" s="1571"/>
      <c r="J997" s="802"/>
      <c r="K997" s="803">
        <v>2700</v>
      </c>
      <c r="M997" s="801"/>
      <c r="N997" s="802"/>
      <c r="O997" s="1571"/>
      <c r="P997" s="802"/>
      <c r="Q997" s="803">
        <v>2700</v>
      </c>
      <c r="S997" s="801"/>
      <c r="T997" s="802"/>
      <c r="U997" s="1571"/>
      <c r="V997" s="802"/>
      <c r="W997" s="803">
        <v>2700</v>
      </c>
      <c r="Y997" s="801"/>
      <c r="Z997" s="802"/>
      <c r="AA997" s="1571"/>
      <c r="AB997" s="802"/>
      <c r="AC997" s="802">
        <v>2700</v>
      </c>
    </row>
    <row r="998" spans="1:29" ht="15" thickBot="1">
      <c r="A998" s="801" t="s">
        <v>593</v>
      </c>
      <c r="B998" s="802" t="s">
        <v>594</v>
      </c>
      <c r="C998" s="1568"/>
      <c r="D998" s="802"/>
      <c r="E998" s="806"/>
      <c r="G998" s="801" t="s">
        <v>593</v>
      </c>
      <c r="H998" s="802" t="s">
        <v>594</v>
      </c>
      <c r="I998" s="1568"/>
      <c r="J998" s="802"/>
      <c r="K998" s="806"/>
      <c r="M998" s="801" t="s">
        <v>593</v>
      </c>
      <c r="N998" s="802" t="s">
        <v>594</v>
      </c>
      <c r="O998" s="1568"/>
      <c r="P998" s="802"/>
      <c r="Q998" s="806"/>
      <c r="S998" s="801" t="s">
        <v>593</v>
      </c>
      <c r="T998" s="802" t="s">
        <v>594</v>
      </c>
      <c r="U998" s="1568"/>
      <c r="V998" s="802"/>
      <c r="W998" s="806"/>
      <c r="Y998" s="801" t="s">
        <v>593</v>
      </c>
      <c r="Z998" s="802" t="s">
        <v>594</v>
      </c>
      <c r="AA998" s="1568"/>
      <c r="AB998" s="802"/>
      <c r="AC998" s="806"/>
    </row>
    <row r="999" spans="1:29" ht="57.75" thickBot="1">
      <c r="A999" s="810"/>
      <c r="B999" s="804"/>
      <c r="C999" s="807" t="s">
        <v>595</v>
      </c>
      <c r="D999" s="805">
        <v>6</v>
      </c>
      <c r="E999" s="808">
        <v>2700</v>
      </c>
      <c r="G999" s="810"/>
      <c r="H999" s="804"/>
      <c r="I999" s="807" t="s">
        <v>595</v>
      </c>
      <c r="J999" s="805">
        <v>6</v>
      </c>
      <c r="K999" s="808">
        <v>2700</v>
      </c>
      <c r="M999" s="810"/>
      <c r="N999" s="804"/>
      <c r="O999" s="807" t="s">
        <v>595</v>
      </c>
      <c r="P999" s="805">
        <v>6</v>
      </c>
      <c r="Q999" s="808">
        <v>2700</v>
      </c>
      <c r="S999" s="810"/>
      <c r="T999" s="802"/>
      <c r="U999" s="807" t="s">
        <v>595</v>
      </c>
      <c r="V999" s="805">
        <v>6</v>
      </c>
      <c r="W999" s="808">
        <v>2700</v>
      </c>
      <c r="Y999" s="810"/>
      <c r="Z999" s="802"/>
      <c r="AA999" s="807" t="s">
        <v>595</v>
      </c>
      <c r="AB999" s="817">
        <v>6</v>
      </c>
      <c r="AC999" s="807">
        <v>2700</v>
      </c>
    </row>
    <row r="1000" spans="1:29" ht="42.75">
      <c r="A1000" s="810"/>
      <c r="B1000" s="804"/>
      <c r="C1000" s="802" t="s">
        <v>596</v>
      </c>
      <c r="D1000" s="804"/>
      <c r="E1000" s="802"/>
      <c r="G1000" s="810"/>
      <c r="H1000" s="804"/>
      <c r="I1000" s="802" t="s">
        <v>596</v>
      </c>
      <c r="J1000" s="804"/>
      <c r="K1000" s="802"/>
      <c r="M1000" s="810"/>
      <c r="N1000" s="804"/>
      <c r="O1000" s="802" t="s">
        <v>596</v>
      </c>
      <c r="P1000" s="804"/>
      <c r="Q1000" s="802"/>
      <c r="S1000" s="810"/>
      <c r="T1000" s="802"/>
      <c r="U1000" s="802" t="s">
        <v>596</v>
      </c>
      <c r="V1000" s="804"/>
      <c r="W1000" s="802"/>
      <c r="Y1000" s="810"/>
      <c r="Z1000" s="802"/>
      <c r="AA1000" s="802" t="s">
        <v>596</v>
      </c>
      <c r="AB1000" s="804"/>
      <c r="AC1000" s="802"/>
    </row>
    <row r="1001" spans="1:29" ht="114">
      <c r="A1001" s="810"/>
      <c r="B1001" s="804"/>
      <c r="C1001" s="802" t="s">
        <v>597</v>
      </c>
      <c r="D1001" s="804"/>
      <c r="E1001" s="802"/>
      <c r="G1001" s="810"/>
      <c r="H1001" s="804"/>
      <c r="I1001" s="802" t="s">
        <v>597</v>
      </c>
      <c r="J1001" s="804"/>
      <c r="K1001" s="802"/>
      <c r="M1001" s="810"/>
      <c r="N1001" s="804"/>
      <c r="O1001" s="802" t="s">
        <v>597</v>
      </c>
      <c r="P1001" s="804"/>
      <c r="Q1001" s="802"/>
      <c r="S1001" s="810"/>
      <c r="T1001" s="802"/>
      <c r="U1001" s="802" t="s">
        <v>597</v>
      </c>
      <c r="V1001" s="804"/>
      <c r="W1001" s="802"/>
      <c r="Y1001" s="810"/>
      <c r="Z1001" s="802"/>
      <c r="AA1001" s="802" t="s">
        <v>597</v>
      </c>
      <c r="AB1001" s="804"/>
      <c r="AC1001" s="802"/>
    </row>
    <row r="1002" spans="1:29" ht="15" thickBot="1">
      <c r="A1002" s="810"/>
      <c r="B1002" s="804"/>
      <c r="C1002" s="806"/>
      <c r="D1002" s="806"/>
      <c r="E1002" s="808">
        <v>2700</v>
      </c>
      <c r="G1002" s="810"/>
      <c r="H1002" s="804"/>
      <c r="I1002" s="806"/>
      <c r="J1002" s="806"/>
      <c r="K1002" s="808">
        <v>2700</v>
      </c>
      <c r="M1002" s="810"/>
      <c r="N1002" s="804"/>
      <c r="O1002" s="806"/>
      <c r="P1002" s="806"/>
      <c r="Q1002" s="808">
        <v>2700</v>
      </c>
      <c r="S1002" s="810"/>
      <c r="T1002" s="802"/>
      <c r="U1002" s="806"/>
      <c r="V1002" s="806"/>
      <c r="W1002" s="808">
        <v>2700</v>
      </c>
      <c r="Y1002" s="810"/>
      <c r="Z1002" s="802"/>
      <c r="AA1002" s="806"/>
      <c r="AB1002" s="806"/>
      <c r="AC1002" s="807">
        <v>2700</v>
      </c>
    </row>
    <row r="1003" spans="1:29" ht="14.25">
      <c r="A1003" s="810"/>
      <c r="B1003" s="804"/>
      <c r="C1003" s="1567" t="s">
        <v>598</v>
      </c>
      <c r="D1003" s="802"/>
      <c r="E1003" s="802"/>
      <c r="G1003" s="810"/>
      <c r="H1003" s="804"/>
      <c r="I1003" s="1567" t="s">
        <v>598</v>
      </c>
      <c r="J1003" s="802"/>
      <c r="K1003" s="802"/>
      <c r="M1003" s="810"/>
      <c r="N1003" s="804"/>
      <c r="O1003" s="1567" t="s">
        <v>598</v>
      </c>
      <c r="P1003" s="802"/>
      <c r="Q1003" s="802"/>
      <c r="S1003" s="810"/>
      <c r="T1003" s="802"/>
      <c r="U1003" s="1567" t="s">
        <v>598</v>
      </c>
      <c r="V1003" s="802"/>
      <c r="W1003" s="802"/>
      <c r="Y1003" s="810"/>
      <c r="Z1003" s="802"/>
      <c r="AA1003" s="1567" t="s">
        <v>598</v>
      </c>
      <c r="AB1003" s="802"/>
      <c r="AC1003" s="802"/>
    </row>
    <row r="1004" spans="1:29" ht="14.25">
      <c r="A1004" s="810"/>
      <c r="B1004" s="804"/>
      <c r="C1004" s="1571"/>
      <c r="D1004" s="802"/>
      <c r="E1004" s="802"/>
      <c r="G1004" s="810"/>
      <c r="H1004" s="804"/>
      <c r="I1004" s="1571"/>
      <c r="J1004" s="802"/>
      <c r="K1004" s="802"/>
      <c r="M1004" s="810"/>
      <c r="N1004" s="804"/>
      <c r="O1004" s="1571"/>
      <c r="P1004" s="802"/>
      <c r="Q1004" s="802"/>
      <c r="S1004" s="810"/>
      <c r="T1004" s="802"/>
      <c r="U1004" s="1571"/>
      <c r="V1004" s="802"/>
      <c r="W1004" s="802"/>
      <c r="Y1004" s="810"/>
      <c r="Z1004" s="802"/>
      <c r="AA1004" s="1571"/>
      <c r="AB1004" s="802"/>
      <c r="AC1004" s="802"/>
    </row>
    <row r="1005" spans="1:29" ht="15.75" thickBot="1">
      <c r="A1005" s="810"/>
      <c r="B1005" s="804"/>
      <c r="C1005" s="1568"/>
      <c r="D1005" s="811">
        <v>7</v>
      </c>
      <c r="E1005" s="808">
        <v>4000</v>
      </c>
      <c r="G1005" s="810"/>
      <c r="H1005" s="804"/>
      <c r="I1005" s="1568"/>
      <c r="J1005" s="811">
        <v>7</v>
      </c>
      <c r="K1005" s="808">
        <v>4000</v>
      </c>
      <c r="M1005" s="810"/>
      <c r="N1005" s="804"/>
      <c r="O1005" s="1568"/>
      <c r="P1005" s="811">
        <v>7</v>
      </c>
      <c r="Q1005" s="808">
        <v>4000</v>
      </c>
      <c r="S1005" s="810"/>
      <c r="T1005" s="802"/>
      <c r="U1005" s="1568"/>
      <c r="V1005" s="811">
        <v>7</v>
      </c>
      <c r="W1005" s="808">
        <v>4000</v>
      </c>
      <c r="Y1005" s="810"/>
      <c r="Z1005" s="802"/>
      <c r="AA1005" s="1568"/>
      <c r="AB1005" s="816">
        <v>7</v>
      </c>
      <c r="AC1005" s="807">
        <v>4000</v>
      </c>
    </row>
    <row r="1006" spans="1:29" ht="43.5" thickBot="1">
      <c r="A1006" s="810"/>
      <c r="B1006" s="804"/>
      <c r="C1006" s="807" t="s">
        <v>599</v>
      </c>
      <c r="D1006" s="811">
        <v>6</v>
      </c>
      <c r="E1006" s="808">
        <v>2700</v>
      </c>
      <c r="G1006" s="810"/>
      <c r="H1006" s="804"/>
      <c r="I1006" s="807" t="s">
        <v>599</v>
      </c>
      <c r="J1006" s="811">
        <v>6</v>
      </c>
      <c r="K1006" s="808">
        <v>2700</v>
      </c>
      <c r="M1006" s="810"/>
      <c r="N1006" s="804"/>
      <c r="O1006" s="807" t="s">
        <v>599</v>
      </c>
      <c r="P1006" s="811">
        <v>6</v>
      </c>
      <c r="Q1006" s="808">
        <v>2700</v>
      </c>
      <c r="S1006" s="810"/>
      <c r="T1006" s="802"/>
      <c r="U1006" s="807" t="s">
        <v>599</v>
      </c>
      <c r="V1006" s="811">
        <v>6</v>
      </c>
      <c r="W1006" s="808">
        <v>2700</v>
      </c>
      <c r="Y1006" s="810"/>
      <c r="Z1006" s="802"/>
      <c r="AA1006" s="807" t="s">
        <v>599</v>
      </c>
      <c r="AB1006" s="816">
        <v>6</v>
      </c>
      <c r="AC1006" s="807">
        <v>2700</v>
      </c>
    </row>
    <row r="1007" spans="1:29" ht="43.5" thickBot="1">
      <c r="A1007" s="810"/>
      <c r="B1007" s="804"/>
      <c r="C1007" s="807" t="s">
        <v>600</v>
      </c>
      <c r="D1007" s="802"/>
      <c r="E1007" s="808">
        <v>4000</v>
      </c>
      <c r="G1007" s="810"/>
      <c r="H1007" s="804"/>
      <c r="I1007" s="807" t="s">
        <v>600</v>
      </c>
      <c r="J1007" s="802"/>
      <c r="K1007" s="808">
        <v>4000</v>
      </c>
      <c r="M1007" s="810"/>
      <c r="N1007" s="804"/>
      <c r="O1007" s="807" t="s">
        <v>600</v>
      </c>
      <c r="P1007" s="802"/>
      <c r="Q1007" s="808">
        <v>4000</v>
      </c>
      <c r="S1007" s="810"/>
      <c r="T1007" s="802"/>
      <c r="U1007" s="807" t="s">
        <v>600</v>
      </c>
      <c r="V1007" s="802"/>
      <c r="W1007" s="808">
        <v>4000</v>
      </c>
      <c r="Y1007" s="810"/>
      <c r="Z1007" s="802"/>
      <c r="AA1007" s="807" t="s">
        <v>600</v>
      </c>
      <c r="AB1007" s="802"/>
      <c r="AC1007" s="807">
        <v>4000</v>
      </c>
    </row>
    <row r="1008" spans="1:29" ht="42.75">
      <c r="A1008" s="810"/>
      <c r="B1008" s="804"/>
      <c r="C1008" s="802" t="s">
        <v>601</v>
      </c>
      <c r="D1008" s="805">
        <v>7</v>
      </c>
      <c r="E1008" s="802"/>
      <c r="G1008" s="810"/>
      <c r="H1008" s="804"/>
      <c r="I1008" s="802" t="s">
        <v>601</v>
      </c>
      <c r="J1008" s="805">
        <v>7</v>
      </c>
      <c r="K1008" s="802"/>
      <c r="M1008" s="810"/>
      <c r="N1008" s="804"/>
      <c r="O1008" s="802" t="s">
        <v>601</v>
      </c>
      <c r="P1008" s="805">
        <v>7</v>
      </c>
      <c r="Q1008" s="802"/>
      <c r="S1008" s="810"/>
      <c r="T1008" s="802"/>
      <c r="U1008" s="802" t="s">
        <v>601</v>
      </c>
      <c r="V1008" s="805">
        <v>7</v>
      </c>
      <c r="W1008" s="802"/>
      <c r="Y1008" s="810"/>
      <c r="Z1008" s="802"/>
      <c r="AA1008" s="802" t="s">
        <v>601</v>
      </c>
      <c r="AB1008" s="817">
        <v>7</v>
      </c>
      <c r="AC1008" s="802"/>
    </row>
    <row r="1009" spans="1:29" ht="15" thickBot="1">
      <c r="A1009" s="812"/>
      <c r="B1009" s="806"/>
      <c r="C1009" s="807" t="s">
        <v>602</v>
      </c>
      <c r="D1009" s="806"/>
      <c r="E1009" s="808">
        <v>4000</v>
      </c>
      <c r="G1009" s="812"/>
      <c r="H1009" s="806"/>
      <c r="I1009" s="807" t="s">
        <v>602</v>
      </c>
      <c r="J1009" s="806"/>
      <c r="K1009" s="808">
        <v>4000</v>
      </c>
      <c r="M1009" s="812"/>
      <c r="N1009" s="806"/>
      <c r="O1009" s="807" t="s">
        <v>602</v>
      </c>
      <c r="P1009" s="806"/>
      <c r="Q1009" s="808">
        <v>4000</v>
      </c>
      <c r="S1009" s="812"/>
      <c r="T1009" s="802"/>
      <c r="U1009" s="807" t="s">
        <v>602</v>
      </c>
      <c r="V1009" s="806"/>
      <c r="W1009" s="808">
        <v>4000</v>
      </c>
      <c r="Y1009" s="812"/>
      <c r="Z1009" s="802"/>
      <c r="AA1009" s="807" t="s">
        <v>602</v>
      </c>
      <c r="AB1009" s="806"/>
      <c r="AC1009" s="807">
        <v>4000</v>
      </c>
    </row>
    <row r="1010" spans="1:29" ht="15.75" thickBot="1">
      <c r="A1010" s="1593" t="s">
        <v>603</v>
      </c>
      <c r="B1010" s="1594"/>
      <c r="C1010" s="1594"/>
      <c r="D1010" s="1594"/>
      <c r="E1010" s="1594"/>
      <c r="G1010" s="1593" t="s">
        <v>603</v>
      </c>
      <c r="H1010" s="1594"/>
      <c r="I1010" s="1594"/>
      <c r="J1010" s="1594"/>
      <c r="K1010" s="1594"/>
      <c r="M1010" s="1593" t="s">
        <v>603</v>
      </c>
      <c r="N1010" s="1594"/>
      <c r="O1010" s="1594"/>
      <c r="P1010" s="1594"/>
      <c r="Q1010" s="1594"/>
      <c r="S1010" s="1593" t="s">
        <v>603</v>
      </c>
      <c r="T1010" s="1594"/>
      <c r="U1010" s="1594"/>
      <c r="V1010" s="1594"/>
      <c r="W1010" s="1594"/>
      <c r="Y1010" s="1577" t="s">
        <v>603</v>
      </c>
      <c r="Z1010" s="1578"/>
      <c r="AA1010" s="1578"/>
      <c r="AB1010" s="1578"/>
      <c r="AC1010" s="1578"/>
    </row>
    <row r="1011" spans="1:29" ht="42.75">
      <c r="A1011" s="801" t="s">
        <v>604</v>
      </c>
      <c r="B1011" s="802" t="s">
        <v>605</v>
      </c>
      <c r="C1011" s="802" t="s">
        <v>606</v>
      </c>
      <c r="D1011" s="802"/>
      <c r="E1011" s="803">
        <v>225</v>
      </c>
      <c r="G1011" s="801" t="s">
        <v>604</v>
      </c>
      <c r="H1011" s="802" t="s">
        <v>605</v>
      </c>
      <c r="I1011" s="802" t="s">
        <v>606</v>
      </c>
      <c r="J1011" s="802"/>
      <c r="K1011" s="803">
        <v>225</v>
      </c>
      <c r="M1011" s="801" t="s">
        <v>604</v>
      </c>
      <c r="N1011" s="802" t="s">
        <v>605</v>
      </c>
      <c r="O1011" s="802" t="s">
        <v>606</v>
      </c>
      <c r="P1011" s="802"/>
      <c r="Q1011" s="803">
        <v>225</v>
      </c>
      <c r="S1011" s="801" t="s">
        <v>604</v>
      </c>
      <c r="T1011" s="802" t="s">
        <v>605</v>
      </c>
      <c r="U1011" s="802" t="s">
        <v>606</v>
      </c>
      <c r="V1011" s="802"/>
      <c r="W1011" s="803">
        <v>225</v>
      </c>
      <c r="Y1011" s="801" t="s">
        <v>604</v>
      </c>
      <c r="Z1011" s="802" t="s">
        <v>605</v>
      </c>
      <c r="AA1011" s="802" t="s">
        <v>606</v>
      </c>
      <c r="AB1011" s="802"/>
      <c r="AC1011" s="802">
        <v>225</v>
      </c>
    </row>
    <row r="1012" spans="1:29" ht="15">
      <c r="A1012" s="801"/>
      <c r="B1012" s="802"/>
      <c r="C1012" s="804"/>
      <c r="D1012" s="805">
        <v>1</v>
      </c>
      <c r="E1012" s="804"/>
      <c r="G1012" s="801"/>
      <c r="H1012" s="802"/>
      <c r="I1012" s="804"/>
      <c r="J1012" s="805">
        <v>1</v>
      </c>
      <c r="K1012" s="804"/>
      <c r="M1012" s="801"/>
      <c r="N1012" s="802"/>
      <c r="O1012" s="804"/>
      <c r="P1012" s="805">
        <v>1</v>
      </c>
      <c r="Q1012" s="804"/>
      <c r="S1012" s="801"/>
      <c r="T1012" s="802"/>
      <c r="U1012" s="804"/>
      <c r="V1012" s="805">
        <v>1</v>
      </c>
      <c r="W1012" s="804"/>
      <c r="Y1012" s="801"/>
      <c r="Z1012" s="802"/>
      <c r="AA1012" s="804"/>
      <c r="AB1012" s="817">
        <v>1</v>
      </c>
      <c r="AC1012" s="804"/>
    </row>
    <row r="1013" spans="1:29" ht="14.25">
      <c r="A1013" s="801" t="s">
        <v>607</v>
      </c>
      <c r="B1013" s="802" t="s">
        <v>608</v>
      </c>
      <c r="C1013" s="804"/>
      <c r="D1013" s="804"/>
      <c r="E1013" s="804"/>
      <c r="G1013" s="801" t="s">
        <v>607</v>
      </c>
      <c r="H1013" s="802" t="s">
        <v>608</v>
      </c>
      <c r="I1013" s="804"/>
      <c r="J1013" s="804"/>
      <c r="K1013" s="804"/>
      <c r="M1013" s="801" t="s">
        <v>607</v>
      </c>
      <c r="N1013" s="802" t="s">
        <v>608</v>
      </c>
      <c r="O1013" s="804"/>
      <c r="P1013" s="804"/>
      <c r="Q1013" s="804"/>
      <c r="S1013" s="801" t="s">
        <v>607</v>
      </c>
      <c r="T1013" s="802" t="s">
        <v>608</v>
      </c>
      <c r="U1013" s="804"/>
      <c r="V1013" s="804"/>
      <c r="W1013" s="804"/>
      <c r="Y1013" s="801" t="s">
        <v>607</v>
      </c>
      <c r="Z1013" s="802" t="s">
        <v>608</v>
      </c>
      <c r="AA1013" s="804"/>
      <c r="AB1013" s="804"/>
      <c r="AC1013" s="804"/>
    </row>
    <row r="1014" spans="1:29" ht="14.25">
      <c r="A1014" s="801" t="s">
        <v>609</v>
      </c>
      <c r="B1014" s="802" t="s">
        <v>610</v>
      </c>
      <c r="C1014" s="804"/>
      <c r="D1014" s="804"/>
      <c r="E1014" s="804"/>
      <c r="G1014" s="801" t="s">
        <v>609</v>
      </c>
      <c r="H1014" s="802" t="s">
        <v>610</v>
      </c>
      <c r="I1014" s="804"/>
      <c r="J1014" s="804"/>
      <c r="K1014" s="804"/>
      <c r="M1014" s="801" t="s">
        <v>609</v>
      </c>
      <c r="N1014" s="802" t="s">
        <v>610</v>
      </c>
      <c r="O1014" s="804"/>
      <c r="P1014" s="804"/>
      <c r="Q1014" s="804"/>
      <c r="S1014" s="801" t="s">
        <v>609</v>
      </c>
      <c r="T1014" s="802" t="s">
        <v>610</v>
      </c>
      <c r="U1014" s="804"/>
      <c r="V1014" s="804"/>
      <c r="W1014" s="804"/>
      <c r="Y1014" s="801" t="s">
        <v>609</v>
      </c>
      <c r="Z1014" s="802" t="s">
        <v>610</v>
      </c>
      <c r="AA1014" s="804"/>
      <c r="AB1014" s="804"/>
      <c r="AC1014" s="804"/>
    </row>
    <row r="1015" spans="1:29" ht="14.25">
      <c r="A1015" s="801" t="s">
        <v>611</v>
      </c>
      <c r="B1015" s="802"/>
      <c r="C1015" s="804"/>
      <c r="D1015" s="804"/>
      <c r="E1015" s="804"/>
      <c r="G1015" s="801" t="s">
        <v>611</v>
      </c>
      <c r="H1015" s="802"/>
      <c r="I1015" s="804"/>
      <c r="J1015" s="804"/>
      <c r="K1015" s="804"/>
      <c r="M1015" s="801" t="s">
        <v>611</v>
      </c>
      <c r="N1015" s="802"/>
      <c r="O1015" s="804"/>
      <c r="P1015" s="804"/>
      <c r="Q1015" s="804"/>
      <c r="S1015" s="801" t="s">
        <v>611</v>
      </c>
      <c r="T1015" s="802"/>
      <c r="U1015" s="804"/>
      <c r="V1015" s="804"/>
      <c r="W1015" s="804"/>
      <c r="Y1015" s="801" t="s">
        <v>611</v>
      </c>
      <c r="Z1015" s="802"/>
      <c r="AA1015" s="804"/>
      <c r="AB1015" s="804"/>
      <c r="AC1015" s="804"/>
    </row>
    <row r="1016" spans="1:29" ht="14.25">
      <c r="A1016" s="801" t="s">
        <v>612</v>
      </c>
      <c r="B1016" s="802" t="s">
        <v>613</v>
      </c>
      <c r="C1016" s="804"/>
      <c r="D1016" s="804"/>
      <c r="E1016" s="804"/>
      <c r="G1016" s="801" t="s">
        <v>612</v>
      </c>
      <c r="H1016" s="802" t="s">
        <v>613</v>
      </c>
      <c r="I1016" s="804"/>
      <c r="J1016" s="804"/>
      <c r="K1016" s="804"/>
      <c r="M1016" s="801" t="s">
        <v>612</v>
      </c>
      <c r="N1016" s="802" t="s">
        <v>613</v>
      </c>
      <c r="O1016" s="804"/>
      <c r="P1016" s="804"/>
      <c r="Q1016" s="804"/>
      <c r="S1016" s="801" t="s">
        <v>612</v>
      </c>
      <c r="T1016" s="802" t="s">
        <v>613</v>
      </c>
      <c r="U1016" s="804"/>
      <c r="V1016" s="804"/>
      <c r="W1016" s="804"/>
      <c r="Y1016" s="801" t="s">
        <v>612</v>
      </c>
      <c r="Z1016" s="802" t="s">
        <v>613</v>
      </c>
      <c r="AA1016" s="804"/>
      <c r="AB1016" s="804"/>
      <c r="AC1016" s="804"/>
    </row>
    <row r="1017" spans="1:29" ht="14.25">
      <c r="A1017" s="801" t="s">
        <v>614</v>
      </c>
      <c r="B1017" s="802" t="s">
        <v>615</v>
      </c>
      <c r="C1017" s="804"/>
      <c r="D1017" s="804"/>
      <c r="E1017" s="804"/>
      <c r="G1017" s="801" t="s">
        <v>614</v>
      </c>
      <c r="H1017" s="802" t="s">
        <v>615</v>
      </c>
      <c r="I1017" s="804"/>
      <c r="J1017" s="804"/>
      <c r="K1017" s="804"/>
      <c r="M1017" s="801" t="s">
        <v>614</v>
      </c>
      <c r="N1017" s="802" t="s">
        <v>615</v>
      </c>
      <c r="O1017" s="804"/>
      <c r="P1017" s="804"/>
      <c r="Q1017" s="804"/>
      <c r="S1017" s="801" t="s">
        <v>614</v>
      </c>
      <c r="T1017" s="802" t="s">
        <v>615</v>
      </c>
      <c r="U1017" s="804"/>
      <c r="V1017" s="804"/>
      <c r="W1017" s="804"/>
      <c r="Y1017" s="801" t="s">
        <v>614</v>
      </c>
      <c r="Z1017" s="802" t="s">
        <v>615</v>
      </c>
      <c r="AA1017" s="804"/>
      <c r="AB1017" s="804"/>
      <c r="AC1017" s="804"/>
    </row>
    <row r="1018" spans="1:29" ht="14.25">
      <c r="A1018" s="801" t="s">
        <v>616</v>
      </c>
      <c r="B1018" s="802" t="s">
        <v>617</v>
      </c>
      <c r="C1018" s="804"/>
      <c r="D1018" s="804"/>
      <c r="E1018" s="804"/>
      <c r="G1018" s="801" t="s">
        <v>616</v>
      </c>
      <c r="H1018" s="802" t="s">
        <v>617</v>
      </c>
      <c r="I1018" s="804"/>
      <c r="J1018" s="804"/>
      <c r="K1018" s="804"/>
      <c r="M1018" s="801" t="s">
        <v>616</v>
      </c>
      <c r="N1018" s="802" t="s">
        <v>617</v>
      </c>
      <c r="O1018" s="804"/>
      <c r="P1018" s="804"/>
      <c r="Q1018" s="804"/>
      <c r="S1018" s="801" t="s">
        <v>616</v>
      </c>
      <c r="T1018" s="802" t="s">
        <v>617</v>
      </c>
      <c r="U1018" s="804"/>
      <c r="V1018" s="804"/>
      <c r="W1018" s="804"/>
      <c r="Y1018" s="801" t="s">
        <v>616</v>
      </c>
      <c r="Z1018" s="802" t="s">
        <v>617</v>
      </c>
      <c r="AA1018" s="804"/>
      <c r="AB1018" s="804"/>
      <c r="AC1018" s="804"/>
    </row>
    <row r="1019" spans="1:29" ht="14.25">
      <c r="A1019" s="801" t="s">
        <v>618</v>
      </c>
      <c r="B1019" s="802" t="s">
        <v>619</v>
      </c>
      <c r="C1019" s="804"/>
      <c r="D1019" s="804"/>
      <c r="E1019" s="804"/>
      <c r="G1019" s="801" t="s">
        <v>618</v>
      </c>
      <c r="H1019" s="802" t="s">
        <v>619</v>
      </c>
      <c r="I1019" s="804"/>
      <c r="J1019" s="804"/>
      <c r="K1019" s="804"/>
      <c r="M1019" s="801" t="s">
        <v>618</v>
      </c>
      <c r="N1019" s="802" t="s">
        <v>619</v>
      </c>
      <c r="O1019" s="804"/>
      <c r="P1019" s="804"/>
      <c r="Q1019" s="804"/>
      <c r="S1019" s="801" t="s">
        <v>618</v>
      </c>
      <c r="T1019" s="802" t="s">
        <v>619</v>
      </c>
      <c r="U1019" s="804"/>
      <c r="V1019" s="804"/>
      <c r="W1019" s="804"/>
      <c r="Y1019" s="801" t="s">
        <v>618</v>
      </c>
      <c r="Z1019" s="802" t="s">
        <v>619</v>
      </c>
      <c r="AA1019" s="804"/>
      <c r="AB1019" s="804"/>
      <c r="AC1019" s="804"/>
    </row>
    <row r="1020" spans="1:29" ht="14.25">
      <c r="A1020" s="801" t="s">
        <v>620</v>
      </c>
      <c r="B1020" s="802" t="s">
        <v>621</v>
      </c>
      <c r="C1020" s="804"/>
      <c r="D1020" s="804"/>
      <c r="E1020" s="804"/>
      <c r="G1020" s="801" t="s">
        <v>620</v>
      </c>
      <c r="H1020" s="802" t="s">
        <v>621</v>
      </c>
      <c r="I1020" s="804"/>
      <c r="J1020" s="804"/>
      <c r="K1020" s="804"/>
      <c r="M1020" s="801" t="s">
        <v>620</v>
      </c>
      <c r="N1020" s="802" t="s">
        <v>621</v>
      </c>
      <c r="O1020" s="804"/>
      <c r="P1020" s="804"/>
      <c r="Q1020" s="804"/>
      <c r="S1020" s="801" t="s">
        <v>620</v>
      </c>
      <c r="T1020" s="802" t="s">
        <v>621</v>
      </c>
      <c r="U1020" s="804"/>
      <c r="V1020" s="804"/>
      <c r="W1020" s="804"/>
      <c r="Y1020" s="801" t="s">
        <v>620</v>
      </c>
      <c r="Z1020" s="802" t="s">
        <v>621</v>
      </c>
      <c r="AA1020" s="804"/>
      <c r="AB1020" s="804"/>
      <c r="AC1020" s="804"/>
    </row>
    <row r="1021" spans="1:29" ht="15" thickBot="1">
      <c r="A1021" s="801" t="s">
        <v>622</v>
      </c>
      <c r="B1021" s="802" t="s">
        <v>621</v>
      </c>
      <c r="C1021" s="806"/>
      <c r="D1021" s="804"/>
      <c r="E1021" s="806"/>
      <c r="G1021" s="801" t="s">
        <v>622</v>
      </c>
      <c r="H1021" s="802" t="s">
        <v>621</v>
      </c>
      <c r="I1021" s="806"/>
      <c r="J1021" s="804"/>
      <c r="K1021" s="806"/>
      <c r="M1021" s="801" t="s">
        <v>622</v>
      </c>
      <c r="N1021" s="802" t="s">
        <v>621</v>
      </c>
      <c r="O1021" s="806"/>
      <c r="P1021" s="804"/>
      <c r="Q1021" s="806"/>
      <c r="S1021" s="801" t="s">
        <v>622</v>
      </c>
      <c r="T1021" s="802" t="s">
        <v>621</v>
      </c>
      <c r="U1021" s="806"/>
      <c r="V1021" s="804"/>
      <c r="W1021" s="806"/>
      <c r="Y1021" s="801" t="s">
        <v>622</v>
      </c>
      <c r="Z1021" s="802" t="s">
        <v>621</v>
      </c>
      <c r="AA1021" s="806"/>
      <c r="AB1021" s="804"/>
      <c r="AC1021" s="806"/>
    </row>
    <row r="1022" spans="1:29" ht="29.25" thickBot="1">
      <c r="A1022" s="801"/>
      <c r="B1022" s="802"/>
      <c r="C1022" s="807" t="s">
        <v>623</v>
      </c>
      <c r="D1022" s="806"/>
      <c r="E1022" s="808">
        <v>225</v>
      </c>
      <c r="G1022" s="801"/>
      <c r="H1022" s="802"/>
      <c r="I1022" s="807" t="s">
        <v>623</v>
      </c>
      <c r="J1022" s="806"/>
      <c r="K1022" s="808">
        <v>225</v>
      </c>
      <c r="M1022" s="801"/>
      <c r="N1022" s="802"/>
      <c r="O1022" s="807" t="s">
        <v>623</v>
      </c>
      <c r="P1022" s="806"/>
      <c r="Q1022" s="808">
        <v>225</v>
      </c>
      <c r="S1022" s="801"/>
      <c r="T1022" s="802"/>
      <c r="U1022" s="807" t="s">
        <v>623</v>
      </c>
      <c r="V1022" s="806"/>
      <c r="W1022" s="808">
        <v>225</v>
      </c>
      <c r="Y1022" s="801"/>
      <c r="Z1022" s="802"/>
      <c r="AA1022" s="807" t="s">
        <v>623</v>
      </c>
      <c r="AB1022" s="806"/>
      <c r="AC1022" s="807">
        <v>225</v>
      </c>
    </row>
    <row r="1023" spans="1:29" ht="14.25">
      <c r="A1023" s="801" t="s">
        <v>624</v>
      </c>
      <c r="B1023" s="802" t="s">
        <v>625</v>
      </c>
      <c r="C1023" s="802"/>
      <c r="D1023" s="802"/>
      <c r="E1023" s="802"/>
      <c r="G1023" s="801" t="s">
        <v>624</v>
      </c>
      <c r="H1023" s="802" t="s">
        <v>625</v>
      </c>
      <c r="I1023" s="802"/>
      <c r="J1023" s="802"/>
      <c r="K1023" s="802"/>
      <c r="M1023" s="801" t="s">
        <v>624</v>
      </c>
      <c r="N1023" s="802" t="s">
        <v>625</v>
      </c>
      <c r="O1023" s="802"/>
      <c r="P1023" s="802"/>
      <c r="Q1023" s="802"/>
      <c r="S1023" s="801" t="s">
        <v>624</v>
      </c>
      <c r="T1023" s="802" t="s">
        <v>625</v>
      </c>
      <c r="U1023" s="802"/>
      <c r="V1023" s="802"/>
      <c r="W1023" s="802"/>
      <c r="Y1023" s="801" t="s">
        <v>624</v>
      </c>
      <c r="Z1023" s="802" t="s">
        <v>625</v>
      </c>
      <c r="AA1023" s="802"/>
      <c r="AB1023" s="802"/>
      <c r="AC1023" s="802"/>
    </row>
    <row r="1024" spans="1:29" ht="43.5" thickBot="1">
      <c r="A1024" s="801"/>
      <c r="B1024" s="802"/>
      <c r="C1024" s="807" t="s">
        <v>626</v>
      </c>
      <c r="D1024" s="811">
        <v>2</v>
      </c>
      <c r="E1024" s="808">
        <v>550</v>
      </c>
      <c r="G1024" s="801"/>
      <c r="H1024" s="802"/>
      <c r="I1024" s="807" t="s">
        <v>626</v>
      </c>
      <c r="J1024" s="811">
        <v>2</v>
      </c>
      <c r="K1024" s="808">
        <v>550</v>
      </c>
      <c r="M1024" s="801"/>
      <c r="N1024" s="802"/>
      <c r="O1024" s="807" t="s">
        <v>626</v>
      </c>
      <c r="P1024" s="811">
        <v>2</v>
      </c>
      <c r="Q1024" s="808">
        <v>550</v>
      </c>
      <c r="S1024" s="801"/>
      <c r="T1024" s="802"/>
      <c r="U1024" s="807" t="s">
        <v>626</v>
      </c>
      <c r="V1024" s="811">
        <v>2</v>
      </c>
      <c r="W1024" s="808">
        <v>550</v>
      </c>
      <c r="Y1024" s="801"/>
      <c r="Z1024" s="802"/>
      <c r="AA1024" s="807" t="s">
        <v>626</v>
      </c>
      <c r="AB1024" s="816">
        <v>2</v>
      </c>
      <c r="AC1024" s="807">
        <v>550</v>
      </c>
    </row>
    <row r="1025" spans="1:29" ht="15" thickBot="1">
      <c r="A1025" s="801" t="s">
        <v>627</v>
      </c>
      <c r="B1025" s="802" t="s">
        <v>628</v>
      </c>
      <c r="C1025" s="809"/>
      <c r="D1025" s="802"/>
      <c r="E1025" s="809"/>
      <c r="G1025" s="801" t="s">
        <v>627</v>
      </c>
      <c r="H1025" s="802" t="s">
        <v>628</v>
      </c>
      <c r="I1025" s="809"/>
      <c r="J1025" s="802"/>
      <c r="K1025" s="809"/>
      <c r="M1025" s="801" t="s">
        <v>627</v>
      </c>
      <c r="N1025" s="802" t="s">
        <v>628</v>
      </c>
      <c r="O1025" s="809"/>
      <c r="P1025" s="802"/>
      <c r="Q1025" s="809"/>
      <c r="S1025" s="801" t="s">
        <v>627</v>
      </c>
      <c r="T1025" s="802" t="s">
        <v>628</v>
      </c>
      <c r="U1025" s="809"/>
      <c r="V1025" s="802"/>
      <c r="W1025" s="809"/>
      <c r="Y1025" s="801" t="s">
        <v>627</v>
      </c>
      <c r="Z1025" s="802" t="s">
        <v>628</v>
      </c>
      <c r="AA1025" s="809"/>
      <c r="AB1025" s="802"/>
      <c r="AC1025" s="809"/>
    </row>
    <row r="1026" spans="1:29" ht="15" thickBot="1">
      <c r="A1026" s="801"/>
      <c r="B1026" s="802"/>
      <c r="C1026" s="807" t="s">
        <v>629</v>
      </c>
      <c r="D1026" s="802"/>
      <c r="E1026" s="808">
        <v>550</v>
      </c>
      <c r="G1026" s="801"/>
      <c r="H1026" s="802"/>
      <c r="I1026" s="807" t="s">
        <v>629</v>
      </c>
      <c r="J1026" s="802"/>
      <c r="K1026" s="808">
        <v>550</v>
      </c>
      <c r="M1026" s="801"/>
      <c r="N1026" s="802"/>
      <c r="O1026" s="807" t="s">
        <v>629</v>
      </c>
      <c r="P1026" s="802"/>
      <c r="Q1026" s="808">
        <v>550</v>
      </c>
      <c r="S1026" s="801"/>
      <c r="T1026" s="802"/>
      <c r="U1026" s="807" t="s">
        <v>629</v>
      </c>
      <c r="V1026" s="802"/>
      <c r="W1026" s="808">
        <v>550</v>
      </c>
      <c r="Y1026" s="801"/>
      <c r="Z1026" s="802"/>
      <c r="AA1026" s="807" t="s">
        <v>629</v>
      </c>
      <c r="AB1026" s="802"/>
      <c r="AC1026" s="807">
        <v>550</v>
      </c>
    </row>
    <row r="1027" spans="1:29" ht="15">
      <c r="A1027" s="801" t="s">
        <v>630</v>
      </c>
      <c r="B1027" s="802"/>
      <c r="C1027" s="802"/>
      <c r="D1027" s="805">
        <v>2</v>
      </c>
      <c r="E1027" s="802"/>
      <c r="G1027" s="801" t="s">
        <v>630</v>
      </c>
      <c r="H1027" s="802"/>
      <c r="I1027" s="802"/>
      <c r="J1027" s="805">
        <v>2</v>
      </c>
      <c r="K1027" s="802"/>
      <c r="M1027" s="801" t="s">
        <v>630</v>
      </c>
      <c r="N1027" s="802"/>
      <c r="O1027" s="802"/>
      <c r="P1027" s="805">
        <v>2</v>
      </c>
      <c r="Q1027" s="802"/>
      <c r="S1027" s="801" t="s">
        <v>630</v>
      </c>
      <c r="T1027" s="802"/>
      <c r="U1027" s="802"/>
      <c r="V1027" s="805">
        <v>2</v>
      </c>
      <c r="W1027" s="802"/>
      <c r="Y1027" s="801" t="s">
        <v>630</v>
      </c>
      <c r="Z1027" s="802"/>
      <c r="AA1027" s="802"/>
      <c r="AB1027" s="817">
        <v>2</v>
      </c>
      <c r="AC1027" s="802"/>
    </row>
    <row r="1028" spans="1:29" ht="29.25" thickBot="1">
      <c r="A1028" s="801"/>
      <c r="B1028" s="802"/>
      <c r="C1028" s="807" t="s">
        <v>631</v>
      </c>
      <c r="D1028" s="804"/>
      <c r="E1028" s="808">
        <v>550</v>
      </c>
      <c r="G1028" s="801"/>
      <c r="H1028" s="802"/>
      <c r="I1028" s="807" t="s">
        <v>631</v>
      </c>
      <c r="J1028" s="804"/>
      <c r="K1028" s="808">
        <v>550</v>
      </c>
      <c r="M1028" s="801"/>
      <c r="N1028" s="802"/>
      <c r="O1028" s="807" t="s">
        <v>631</v>
      </c>
      <c r="P1028" s="804"/>
      <c r="Q1028" s="808">
        <v>550</v>
      </c>
      <c r="S1028" s="801"/>
      <c r="T1028" s="802"/>
      <c r="U1028" s="807" t="s">
        <v>631</v>
      </c>
      <c r="V1028" s="804"/>
      <c r="W1028" s="808">
        <v>550</v>
      </c>
      <c r="Y1028" s="801"/>
      <c r="Z1028" s="802"/>
      <c r="AA1028" s="807" t="s">
        <v>631</v>
      </c>
      <c r="AB1028" s="804"/>
      <c r="AC1028" s="807">
        <v>550</v>
      </c>
    </row>
    <row r="1029" spans="1:29" ht="14.25">
      <c r="A1029" s="801" t="s">
        <v>632</v>
      </c>
      <c r="B1029" s="802"/>
      <c r="C1029" s="802"/>
      <c r="D1029" s="804"/>
      <c r="E1029" s="802"/>
      <c r="G1029" s="801" t="s">
        <v>632</v>
      </c>
      <c r="H1029" s="802"/>
      <c r="I1029" s="802"/>
      <c r="J1029" s="804"/>
      <c r="K1029" s="802"/>
      <c r="M1029" s="801" t="s">
        <v>632</v>
      </c>
      <c r="N1029" s="802"/>
      <c r="O1029" s="802"/>
      <c r="P1029" s="804"/>
      <c r="Q1029" s="802"/>
      <c r="S1029" s="801" t="s">
        <v>632</v>
      </c>
      <c r="T1029" s="802"/>
      <c r="U1029" s="802"/>
      <c r="V1029" s="804"/>
      <c r="W1029" s="802"/>
      <c r="Y1029" s="801" t="s">
        <v>632</v>
      </c>
      <c r="Z1029" s="802"/>
      <c r="AA1029" s="802"/>
      <c r="AB1029" s="804"/>
      <c r="AC1029" s="802"/>
    </row>
    <row r="1030" spans="1:29" ht="29.25" thickBot="1">
      <c r="A1030" s="801"/>
      <c r="B1030" s="802" t="s">
        <v>633</v>
      </c>
      <c r="C1030" s="807" t="s">
        <v>634</v>
      </c>
      <c r="D1030" s="806"/>
      <c r="E1030" s="808">
        <v>550</v>
      </c>
      <c r="G1030" s="801"/>
      <c r="H1030" s="802" t="s">
        <v>633</v>
      </c>
      <c r="I1030" s="807" t="s">
        <v>634</v>
      </c>
      <c r="J1030" s="806"/>
      <c r="K1030" s="808">
        <v>550</v>
      </c>
      <c r="M1030" s="801"/>
      <c r="N1030" s="802" t="s">
        <v>633</v>
      </c>
      <c r="O1030" s="807" t="s">
        <v>634</v>
      </c>
      <c r="P1030" s="806"/>
      <c r="Q1030" s="808">
        <v>550</v>
      </c>
      <c r="S1030" s="801"/>
      <c r="T1030" s="802" t="s">
        <v>633</v>
      </c>
      <c r="U1030" s="807" t="s">
        <v>634</v>
      </c>
      <c r="V1030" s="806"/>
      <c r="W1030" s="808">
        <v>550</v>
      </c>
      <c r="Y1030" s="801"/>
      <c r="Z1030" s="802" t="s">
        <v>633</v>
      </c>
      <c r="AA1030" s="807" t="s">
        <v>634</v>
      </c>
      <c r="AB1030" s="806"/>
      <c r="AC1030" s="807">
        <v>550</v>
      </c>
    </row>
    <row r="1031" spans="1:29" ht="14.25">
      <c r="A1031" s="801" t="s">
        <v>635</v>
      </c>
      <c r="B1031" s="802"/>
      <c r="C1031" s="802"/>
      <c r="D1031" s="802"/>
      <c r="E1031" s="802"/>
      <c r="G1031" s="801" t="s">
        <v>635</v>
      </c>
      <c r="H1031" s="802"/>
      <c r="I1031" s="802"/>
      <c r="J1031" s="802"/>
      <c r="K1031" s="802"/>
      <c r="M1031" s="801" t="s">
        <v>635</v>
      </c>
      <c r="N1031" s="802"/>
      <c r="O1031" s="802"/>
      <c r="P1031" s="802"/>
      <c r="Q1031" s="802"/>
      <c r="S1031" s="801" t="s">
        <v>635</v>
      </c>
      <c r="T1031" s="802"/>
      <c r="U1031" s="802"/>
      <c r="V1031" s="802"/>
      <c r="W1031" s="802"/>
      <c r="Y1031" s="801" t="s">
        <v>635</v>
      </c>
      <c r="Z1031" s="802"/>
      <c r="AA1031" s="802"/>
      <c r="AB1031" s="802"/>
      <c r="AC1031" s="802"/>
    </row>
    <row r="1032" spans="1:29" ht="15.75" thickBot="1">
      <c r="A1032" s="810"/>
      <c r="B1032" s="802" t="s">
        <v>633</v>
      </c>
      <c r="C1032" s="807" t="s">
        <v>636</v>
      </c>
      <c r="D1032" s="811">
        <v>1</v>
      </c>
      <c r="E1032" s="808">
        <v>225</v>
      </c>
      <c r="G1032" s="810"/>
      <c r="H1032" s="802" t="s">
        <v>633</v>
      </c>
      <c r="I1032" s="807" t="s">
        <v>636</v>
      </c>
      <c r="J1032" s="811">
        <v>1</v>
      </c>
      <c r="K1032" s="808">
        <v>225</v>
      </c>
      <c r="M1032" s="810"/>
      <c r="N1032" s="802" t="s">
        <v>633</v>
      </c>
      <c r="O1032" s="807" t="s">
        <v>636</v>
      </c>
      <c r="P1032" s="811">
        <v>1</v>
      </c>
      <c r="Q1032" s="808">
        <v>225</v>
      </c>
      <c r="S1032" s="810"/>
      <c r="T1032" s="802" t="s">
        <v>633</v>
      </c>
      <c r="U1032" s="807" t="s">
        <v>636</v>
      </c>
      <c r="V1032" s="811">
        <v>1</v>
      </c>
      <c r="W1032" s="808">
        <v>225</v>
      </c>
      <c r="Y1032" s="810"/>
      <c r="Z1032" s="802" t="s">
        <v>633</v>
      </c>
      <c r="AA1032" s="807" t="s">
        <v>636</v>
      </c>
      <c r="AB1032" s="816">
        <v>1</v>
      </c>
      <c r="AC1032" s="807">
        <v>225</v>
      </c>
    </row>
    <row r="1033" spans="1:29" ht="14.25">
      <c r="A1033" s="810"/>
      <c r="B1033" s="804"/>
      <c r="C1033" s="1567" t="s">
        <v>637</v>
      </c>
      <c r="D1033" s="802"/>
      <c r="E1033" s="802"/>
      <c r="G1033" s="810"/>
      <c r="H1033" s="804"/>
      <c r="I1033" s="1567" t="s">
        <v>637</v>
      </c>
      <c r="J1033" s="802"/>
      <c r="K1033" s="802"/>
      <c r="M1033" s="810"/>
      <c r="N1033" s="804"/>
      <c r="O1033" s="1567" t="s">
        <v>637</v>
      </c>
      <c r="P1033" s="802"/>
      <c r="Q1033" s="802"/>
      <c r="S1033" s="810"/>
      <c r="T1033" s="802"/>
      <c r="U1033" s="1567" t="s">
        <v>637</v>
      </c>
      <c r="V1033" s="802"/>
      <c r="W1033" s="802"/>
      <c r="Y1033" s="810"/>
      <c r="Z1033" s="802"/>
      <c r="AA1033" s="1567" t="s">
        <v>637</v>
      </c>
      <c r="AB1033" s="802"/>
      <c r="AC1033" s="802"/>
    </row>
    <row r="1034" spans="1:29" ht="15" thickBot="1">
      <c r="A1034" s="810"/>
      <c r="B1034" s="804"/>
      <c r="C1034" s="1568"/>
      <c r="D1034" s="802"/>
      <c r="E1034" s="808">
        <v>550</v>
      </c>
      <c r="G1034" s="810"/>
      <c r="H1034" s="804"/>
      <c r="I1034" s="1568"/>
      <c r="J1034" s="802"/>
      <c r="K1034" s="808">
        <v>550</v>
      </c>
      <c r="M1034" s="810"/>
      <c r="N1034" s="804"/>
      <c r="O1034" s="1568"/>
      <c r="P1034" s="802"/>
      <c r="Q1034" s="808">
        <v>550</v>
      </c>
      <c r="S1034" s="810"/>
      <c r="T1034" s="802"/>
      <c r="U1034" s="1568"/>
      <c r="V1034" s="802"/>
      <c r="W1034" s="808">
        <v>550</v>
      </c>
      <c r="Y1034" s="810"/>
      <c r="Z1034" s="802"/>
      <c r="AA1034" s="1568"/>
      <c r="AB1034" s="802"/>
      <c r="AC1034" s="807">
        <v>550</v>
      </c>
    </row>
    <row r="1035" spans="1:29" ht="15">
      <c r="A1035" s="810"/>
      <c r="B1035" s="804"/>
      <c r="C1035" s="1567" t="s">
        <v>638</v>
      </c>
      <c r="D1035" s="805">
        <v>2</v>
      </c>
      <c r="E1035" s="802"/>
      <c r="G1035" s="810"/>
      <c r="H1035" s="804"/>
      <c r="I1035" s="1567" t="s">
        <v>638</v>
      </c>
      <c r="J1035" s="805">
        <v>2</v>
      </c>
      <c r="K1035" s="802"/>
      <c r="M1035" s="810"/>
      <c r="N1035" s="804"/>
      <c r="O1035" s="1567" t="s">
        <v>638</v>
      </c>
      <c r="P1035" s="805">
        <v>2</v>
      </c>
      <c r="Q1035" s="802"/>
      <c r="S1035" s="810"/>
      <c r="T1035" s="802"/>
      <c r="U1035" s="1567" t="s">
        <v>638</v>
      </c>
      <c r="V1035" s="805">
        <v>2</v>
      </c>
      <c r="W1035" s="802"/>
      <c r="Y1035" s="810"/>
      <c r="Z1035" s="802"/>
      <c r="AA1035" s="1567" t="s">
        <v>638</v>
      </c>
      <c r="AB1035" s="817">
        <v>2</v>
      </c>
      <c r="AC1035" s="802"/>
    </row>
    <row r="1036" spans="1:29" ht="15" thickBot="1">
      <c r="A1036" s="810"/>
      <c r="B1036" s="804"/>
      <c r="C1036" s="1568"/>
      <c r="D1036" s="806"/>
      <c r="E1036" s="808">
        <v>550</v>
      </c>
      <c r="G1036" s="810"/>
      <c r="H1036" s="804"/>
      <c r="I1036" s="1568"/>
      <c r="J1036" s="806"/>
      <c r="K1036" s="808">
        <v>550</v>
      </c>
      <c r="M1036" s="810"/>
      <c r="N1036" s="804"/>
      <c r="O1036" s="1568"/>
      <c r="P1036" s="806"/>
      <c r="Q1036" s="808">
        <v>550</v>
      </c>
      <c r="S1036" s="810"/>
      <c r="T1036" s="802"/>
      <c r="U1036" s="1568"/>
      <c r="V1036" s="806"/>
      <c r="W1036" s="808">
        <v>550</v>
      </c>
      <c r="Y1036" s="810"/>
      <c r="Z1036" s="802"/>
      <c r="AA1036" s="1568"/>
      <c r="AB1036" s="806"/>
      <c r="AC1036" s="807">
        <v>550</v>
      </c>
    </row>
    <row r="1037" spans="1:29" ht="42.75">
      <c r="A1037" s="810"/>
      <c r="B1037" s="804"/>
      <c r="C1037" s="802" t="s">
        <v>639</v>
      </c>
      <c r="D1037" s="802"/>
      <c r="E1037" s="803">
        <v>1100</v>
      </c>
      <c r="G1037" s="810"/>
      <c r="H1037" s="804"/>
      <c r="I1037" s="802" t="s">
        <v>639</v>
      </c>
      <c r="J1037" s="802"/>
      <c r="K1037" s="803">
        <v>1100</v>
      </c>
      <c r="M1037" s="810"/>
      <c r="N1037" s="804"/>
      <c r="O1037" s="802" t="s">
        <v>639</v>
      </c>
      <c r="P1037" s="802"/>
      <c r="Q1037" s="803">
        <v>1100</v>
      </c>
      <c r="S1037" s="810"/>
      <c r="T1037" s="802"/>
      <c r="U1037" s="802" t="s">
        <v>639</v>
      </c>
      <c r="V1037" s="802"/>
      <c r="W1037" s="803">
        <v>1100</v>
      </c>
      <c r="Y1037" s="810"/>
      <c r="Z1037" s="802"/>
      <c r="AA1037" s="802" t="s">
        <v>639</v>
      </c>
      <c r="AB1037" s="802"/>
      <c r="AC1037" s="802">
        <v>1100</v>
      </c>
    </row>
    <row r="1038" spans="1:29" ht="15" thickBot="1">
      <c r="A1038" s="810"/>
      <c r="B1038" s="804"/>
      <c r="C1038" s="806"/>
      <c r="D1038" s="802"/>
      <c r="E1038" s="806"/>
      <c r="G1038" s="810"/>
      <c r="H1038" s="804"/>
      <c r="I1038" s="806"/>
      <c r="J1038" s="802"/>
      <c r="K1038" s="806"/>
      <c r="M1038" s="810"/>
      <c r="N1038" s="804"/>
      <c r="O1038" s="806"/>
      <c r="P1038" s="802"/>
      <c r="Q1038" s="806"/>
      <c r="S1038" s="810"/>
      <c r="T1038" s="802"/>
      <c r="U1038" s="806"/>
      <c r="V1038" s="802"/>
      <c r="W1038" s="806"/>
      <c r="Y1038" s="810"/>
      <c r="Z1038" s="802"/>
      <c r="AA1038" s="806"/>
      <c r="AB1038" s="802"/>
      <c r="AC1038" s="806"/>
    </row>
    <row r="1039" spans="1:29" ht="14.25">
      <c r="A1039" s="810"/>
      <c r="B1039" s="804"/>
      <c r="C1039" s="1567" t="s">
        <v>640</v>
      </c>
      <c r="D1039" s="802"/>
      <c r="E1039" s="802"/>
      <c r="G1039" s="810"/>
      <c r="H1039" s="804"/>
      <c r="I1039" s="1567" t="s">
        <v>640</v>
      </c>
      <c r="J1039" s="802"/>
      <c r="K1039" s="802"/>
      <c r="M1039" s="810"/>
      <c r="N1039" s="804"/>
      <c r="O1039" s="1567" t="s">
        <v>640</v>
      </c>
      <c r="P1039" s="802"/>
      <c r="Q1039" s="802"/>
      <c r="S1039" s="810"/>
      <c r="T1039" s="802"/>
      <c r="U1039" s="1567" t="s">
        <v>640</v>
      </c>
      <c r="V1039" s="802"/>
      <c r="W1039" s="802"/>
      <c r="Y1039" s="810"/>
      <c r="Z1039" s="802"/>
      <c r="AA1039" s="1567" t="s">
        <v>640</v>
      </c>
      <c r="AB1039" s="802"/>
      <c r="AC1039" s="802"/>
    </row>
    <row r="1040" spans="1:29" ht="15">
      <c r="A1040" s="810"/>
      <c r="B1040" s="804"/>
      <c r="C1040" s="1571"/>
      <c r="D1040" s="805">
        <v>3</v>
      </c>
      <c r="E1040" s="802"/>
      <c r="G1040" s="810"/>
      <c r="H1040" s="804"/>
      <c r="I1040" s="1571"/>
      <c r="J1040" s="805">
        <v>3</v>
      </c>
      <c r="K1040" s="802"/>
      <c r="M1040" s="810"/>
      <c r="N1040" s="804"/>
      <c r="O1040" s="1571"/>
      <c r="P1040" s="805">
        <v>3</v>
      </c>
      <c r="Q1040" s="802"/>
      <c r="S1040" s="810"/>
      <c r="T1040" s="802"/>
      <c r="U1040" s="1571"/>
      <c r="V1040" s="805">
        <v>3</v>
      </c>
      <c r="W1040" s="802"/>
      <c r="Y1040" s="810"/>
      <c r="Z1040" s="802"/>
      <c r="AA1040" s="1571"/>
      <c r="AB1040" s="817">
        <v>3</v>
      </c>
      <c r="AC1040" s="802"/>
    </row>
    <row r="1041" spans="1:29" ht="15" thickBot="1">
      <c r="A1041" s="810"/>
      <c r="B1041" s="804"/>
      <c r="C1041" s="1568"/>
      <c r="D1041" s="804"/>
      <c r="E1041" s="808">
        <v>1100</v>
      </c>
      <c r="G1041" s="810"/>
      <c r="H1041" s="804"/>
      <c r="I1041" s="1568"/>
      <c r="J1041" s="804"/>
      <c r="K1041" s="808">
        <v>1100</v>
      </c>
      <c r="M1041" s="810"/>
      <c r="N1041" s="804"/>
      <c r="O1041" s="1568"/>
      <c r="P1041" s="804"/>
      <c r="Q1041" s="808">
        <v>1100</v>
      </c>
      <c r="S1041" s="810"/>
      <c r="T1041" s="802"/>
      <c r="U1041" s="1568"/>
      <c r="V1041" s="804"/>
      <c r="W1041" s="808">
        <v>1100</v>
      </c>
      <c r="Y1041" s="810"/>
      <c r="Z1041" s="802"/>
      <c r="AA1041" s="1568"/>
      <c r="AB1041" s="804"/>
      <c r="AC1041" s="807">
        <v>1100</v>
      </c>
    </row>
    <row r="1042" spans="1:29" ht="15" thickBot="1">
      <c r="A1042" s="810"/>
      <c r="B1042" s="804"/>
      <c r="C1042" s="809"/>
      <c r="D1042" s="806"/>
      <c r="E1042" s="808">
        <v>1100</v>
      </c>
      <c r="G1042" s="810"/>
      <c r="H1042" s="804"/>
      <c r="I1042" s="809"/>
      <c r="J1042" s="806"/>
      <c r="K1042" s="808">
        <v>1100</v>
      </c>
      <c r="M1042" s="810"/>
      <c r="N1042" s="804"/>
      <c r="O1042" s="809"/>
      <c r="P1042" s="806"/>
      <c r="Q1042" s="808">
        <v>1100</v>
      </c>
      <c r="S1042" s="810"/>
      <c r="T1042" s="802"/>
      <c r="U1042" s="809"/>
      <c r="V1042" s="806"/>
      <c r="W1042" s="808">
        <v>1100</v>
      </c>
      <c r="Y1042" s="810"/>
      <c r="Z1042" s="802"/>
      <c r="AA1042" s="809"/>
      <c r="AB1042" s="806"/>
      <c r="AC1042" s="807">
        <v>1100</v>
      </c>
    </row>
    <row r="1043" spans="1:29" ht="14.25">
      <c r="A1043" s="810"/>
      <c r="B1043" s="804"/>
      <c r="C1043" s="1567" t="s">
        <v>641</v>
      </c>
      <c r="D1043" s="802"/>
      <c r="E1043" s="802"/>
      <c r="G1043" s="810"/>
      <c r="H1043" s="804"/>
      <c r="I1043" s="1567" t="s">
        <v>641</v>
      </c>
      <c r="J1043" s="802"/>
      <c r="K1043" s="802"/>
      <c r="M1043" s="810"/>
      <c r="N1043" s="804"/>
      <c r="O1043" s="1567" t="s">
        <v>641</v>
      </c>
      <c r="P1043" s="802"/>
      <c r="Q1043" s="802"/>
      <c r="S1043" s="810"/>
      <c r="T1043" s="802"/>
      <c r="U1043" s="1567" t="s">
        <v>641</v>
      </c>
      <c r="V1043" s="802"/>
      <c r="W1043" s="802"/>
      <c r="Y1043" s="810"/>
      <c r="Z1043" s="802"/>
      <c r="AA1043" s="1567" t="s">
        <v>641</v>
      </c>
      <c r="AB1043" s="802"/>
      <c r="AC1043" s="802"/>
    </row>
    <row r="1044" spans="1:29" ht="15.75" thickBot="1">
      <c r="A1044" s="810"/>
      <c r="B1044" s="804"/>
      <c r="C1044" s="1568"/>
      <c r="D1044" s="811">
        <v>4</v>
      </c>
      <c r="E1044" s="808">
        <v>1500</v>
      </c>
      <c r="G1044" s="810"/>
      <c r="H1044" s="804"/>
      <c r="I1044" s="1568"/>
      <c r="J1044" s="811">
        <v>4</v>
      </c>
      <c r="K1044" s="808">
        <v>1500</v>
      </c>
      <c r="M1044" s="810"/>
      <c r="N1044" s="804"/>
      <c r="O1044" s="1568"/>
      <c r="P1044" s="811">
        <v>4</v>
      </c>
      <c r="Q1044" s="808">
        <v>1500</v>
      </c>
      <c r="S1044" s="810"/>
      <c r="T1044" s="802"/>
      <c r="U1044" s="1568"/>
      <c r="V1044" s="811">
        <v>4</v>
      </c>
      <c r="W1044" s="808">
        <v>1500</v>
      </c>
      <c r="Y1044" s="810"/>
      <c r="Z1044" s="802"/>
      <c r="AA1044" s="1568"/>
      <c r="AB1044" s="816">
        <v>4</v>
      </c>
      <c r="AC1044" s="807">
        <v>1500</v>
      </c>
    </row>
    <row r="1045" spans="1:29" ht="29.25" thickBot="1">
      <c r="A1045" s="812"/>
      <c r="B1045" s="806"/>
      <c r="C1045" s="807" t="s">
        <v>642</v>
      </c>
      <c r="D1045" s="811">
        <v>2</v>
      </c>
      <c r="E1045" s="808">
        <v>550</v>
      </c>
      <c r="G1045" s="812"/>
      <c r="H1045" s="806"/>
      <c r="I1045" s="807" t="s">
        <v>642</v>
      </c>
      <c r="J1045" s="811">
        <v>2</v>
      </c>
      <c r="K1045" s="808">
        <v>550</v>
      </c>
      <c r="M1045" s="812"/>
      <c r="N1045" s="806"/>
      <c r="O1045" s="807" t="s">
        <v>642</v>
      </c>
      <c r="P1045" s="811">
        <v>2</v>
      </c>
      <c r="Q1045" s="808">
        <v>550</v>
      </c>
      <c r="S1045" s="812"/>
      <c r="T1045" s="802"/>
      <c r="U1045" s="807" t="s">
        <v>642</v>
      </c>
      <c r="V1045" s="811">
        <v>2</v>
      </c>
      <c r="W1045" s="808">
        <v>550</v>
      </c>
      <c r="Y1045" s="812"/>
      <c r="Z1045" s="802"/>
      <c r="AA1045" s="807" t="s">
        <v>642</v>
      </c>
      <c r="AB1045" s="816">
        <v>2</v>
      </c>
      <c r="AC1045" s="807">
        <v>550</v>
      </c>
    </row>
    <row r="1046" spans="1:29" ht="12.75">
      <c r="A1046" s="748"/>
      <c r="G1046" s="748"/>
      <c r="M1046" s="748"/>
      <c r="S1046" s="748"/>
      <c r="Y1046" s="748"/>
      <c r="Z1046" s="846"/>
      <c r="AA1046" s="846"/>
      <c r="AB1046" s="846"/>
      <c r="AC1046" s="846"/>
    </row>
    <row r="1047" spans="1:29" ht="15" thickBot="1">
      <c r="A1047" s="793"/>
      <c r="G1047" s="793"/>
      <c r="M1047" s="793"/>
      <c r="S1047" s="793"/>
      <c r="Y1047" s="793"/>
      <c r="Z1047" s="846"/>
      <c r="AA1047" s="846"/>
      <c r="AB1047" s="846"/>
      <c r="AC1047" s="846"/>
    </row>
    <row r="1048" spans="1:29" ht="23.25" customHeight="1" thickBot="1">
      <c r="A1048" s="813" t="s">
        <v>3061</v>
      </c>
      <c r="B1048" s="814" t="s">
        <v>3843</v>
      </c>
      <c r="C1048" s="815" t="s">
        <v>3062</v>
      </c>
      <c r="D1048" s="807"/>
      <c r="E1048" s="814" t="s">
        <v>3064</v>
      </c>
      <c r="G1048" s="813" t="s">
        <v>3061</v>
      </c>
      <c r="H1048" s="814" t="s">
        <v>3843</v>
      </c>
      <c r="I1048" s="815" t="s">
        <v>3062</v>
      </c>
      <c r="J1048" s="807"/>
      <c r="K1048" s="814" t="s">
        <v>3064</v>
      </c>
      <c r="M1048" s="813" t="s">
        <v>3061</v>
      </c>
      <c r="N1048" s="814" t="s">
        <v>3843</v>
      </c>
      <c r="O1048" s="815" t="s">
        <v>3062</v>
      </c>
      <c r="P1048" s="807"/>
      <c r="Q1048" s="814" t="s">
        <v>3064</v>
      </c>
      <c r="S1048" s="813" t="s">
        <v>3061</v>
      </c>
      <c r="T1048" s="1118" t="s">
        <v>3843</v>
      </c>
      <c r="U1048" s="815" t="s">
        <v>3062</v>
      </c>
      <c r="V1048" s="807"/>
      <c r="W1048" s="814" t="s">
        <v>3064</v>
      </c>
      <c r="Y1048" s="813" t="s">
        <v>3061</v>
      </c>
      <c r="Z1048" s="1118" t="s">
        <v>3843</v>
      </c>
      <c r="AA1048" s="814" t="s">
        <v>3062</v>
      </c>
      <c r="AB1048" s="807"/>
      <c r="AC1048" s="814" t="s">
        <v>3064</v>
      </c>
    </row>
    <row r="1049" spans="1:29" ht="14.25">
      <c r="A1049" s="801"/>
      <c r="B1049" s="802"/>
      <c r="C1049" s="1567" t="s">
        <v>643</v>
      </c>
      <c r="D1049" s="802"/>
      <c r="E1049" s="802"/>
      <c r="G1049" s="801"/>
      <c r="H1049" s="802"/>
      <c r="I1049" s="1567" t="s">
        <v>643</v>
      </c>
      <c r="J1049" s="802"/>
      <c r="K1049" s="802"/>
      <c r="M1049" s="801"/>
      <c r="N1049" s="802"/>
      <c r="O1049" s="1567" t="s">
        <v>643</v>
      </c>
      <c r="P1049" s="802"/>
      <c r="Q1049" s="802"/>
      <c r="S1049" s="801"/>
      <c r="T1049" s="802"/>
      <c r="U1049" s="1567" t="s">
        <v>643</v>
      </c>
      <c r="V1049" s="802"/>
      <c r="W1049" s="802"/>
      <c r="Y1049" s="801"/>
      <c r="Z1049" s="802"/>
      <c r="AA1049" s="1567" t="s">
        <v>643</v>
      </c>
      <c r="AB1049" s="802"/>
      <c r="AC1049" s="802"/>
    </row>
    <row r="1050" spans="1:29" ht="15">
      <c r="A1050" s="801" t="s">
        <v>644</v>
      </c>
      <c r="B1050" s="802"/>
      <c r="C1050" s="1571"/>
      <c r="D1050" s="805">
        <v>3</v>
      </c>
      <c r="E1050" s="803">
        <v>1100</v>
      </c>
      <c r="G1050" s="801" t="s">
        <v>644</v>
      </c>
      <c r="H1050" s="802"/>
      <c r="I1050" s="1571"/>
      <c r="J1050" s="805">
        <v>3</v>
      </c>
      <c r="K1050" s="803">
        <v>1100</v>
      </c>
      <c r="M1050" s="801" t="s">
        <v>644</v>
      </c>
      <c r="N1050" s="802"/>
      <c r="O1050" s="1571"/>
      <c r="P1050" s="805">
        <v>3</v>
      </c>
      <c r="Q1050" s="803">
        <v>1100</v>
      </c>
      <c r="S1050" s="801" t="s">
        <v>644</v>
      </c>
      <c r="T1050" s="802"/>
      <c r="U1050" s="1571"/>
      <c r="V1050" s="805">
        <v>3</v>
      </c>
      <c r="W1050" s="803">
        <v>1100</v>
      </c>
      <c r="Y1050" s="801" t="s">
        <v>644</v>
      </c>
      <c r="Z1050" s="802"/>
      <c r="AA1050" s="1571"/>
      <c r="AB1050" s="817">
        <v>3</v>
      </c>
      <c r="AC1050" s="802">
        <v>1100</v>
      </c>
    </row>
    <row r="1051" spans="1:29" ht="14.25">
      <c r="A1051" s="801"/>
      <c r="B1051" s="802"/>
      <c r="C1051" s="1571"/>
      <c r="D1051" s="804"/>
      <c r="E1051" s="804"/>
      <c r="G1051" s="801"/>
      <c r="H1051" s="802"/>
      <c r="I1051" s="1571"/>
      <c r="J1051" s="804"/>
      <c r="K1051" s="804"/>
      <c r="M1051" s="801"/>
      <c r="N1051" s="802"/>
      <c r="O1051" s="1571"/>
      <c r="P1051" s="804"/>
      <c r="Q1051" s="804"/>
      <c r="S1051" s="801"/>
      <c r="T1051" s="802"/>
      <c r="U1051" s="1571"/>
      <c r="V1051" s="804"/>
      <c r="W1051" s="804"/>
      <c r="Y1051" s="801"/>
      <c r="Z1051" s="802"/>
      <c r="AA1051" s="1571"/>
      <c r="AB1051" s="804"/>
      <c r="AC1051" s="804"/>
    </row>
    <row r="1052" spans="1:29" ht="14.25">
      <c r="A1052" s="801" t="s">
        <v>645</v>
      </c>
      <c r="B1052" s="802" t="s">
        <v>646</v>
      </c>
      <c r="C1052" s="1571"/>
      <c r="D1052" s="804"/>
      <c r="E1052" s="804"/>
      <c r="G1052" s="801" t="s">
        <v>645</v>
      </c>
      <c r="H1052" s="802" t="s">
        <v>646</v>
      </c>
      <c r="I1052" s="1571"/>
      <c r="J1052" s="804"/>
      <c r="K1052" s="804"/>
      <c r="M1052" s="801" t="s">
        <v>645</v>
      </c>
      <c r="N1052" s="802" t="s">
        <v>646</v>
      </c>
      <c r="O1052" s="1571"/>
      <c r="P1052" s="804"/>
      <c r="Q1052" s="804"/>
      <c r="S1052" s="801" t="s">
        <v>645</v>
      </c>
      <c r="T1052" s="802" t="s">
        <v>646</v>
      </c>
      <c r="U1052" s="1571"/>
      <c r="V1052" s="804"/>
      <c r="W1052" s="804"/>
      <c r="Y1052" s="801" t="s">
        <v>645</v>
      </c>
      <c r="Z1052" s="802" t="s">
        <v>646</v>
      </c>
      <c r="AA1052" s="1571"/>
      <c r="AB1052" s="804"/>
      <c r="AC1052" s="804"/>
    </row>
    <row r="1053" spans="1:29" ht="14.25">
      <c r="A1053" s="801" t="s">
        <v>647</v>
      </c>
      <c r="B1053" s="802" t="s">
        <v>648</v>
      </c>
      <c r="C1053" s="1571"/>
      <c r="D1053" s="804"/>
      <c r="E1053" s="804"/>
      <c r="G1053" s="801" t="s">
        <v>647</v>
      </c>
      <c r="H1053" s="802" t="s">
        <v>648</v>
      </c>
      <c r="I1053" s="1571"/>
      <c r="J1053" s="804"/>
      <c r="K1053" s="804"/>
      <c r="M1053" s="801" t="s">
        <v>647</v>
      </c>
      <c r="N1053" s="802" t="s">
        <v>648</v>
      </c>
      <c r="O1053" s="1571"/>
      <c r="P1053" s="804"/>
      <c r="Q1053" s="804"/>
      <c r="S1053" s="801" t="s">
        <v>647</v>
      </c>
      <c r="T1053" s="802" t="s">
        <v>648</v>
      </c>
      <c r="U1053" s="1571"/>
      <c r="V1053" s="804"/>
      <c r="W1053" s="804"/>
      <c r="Y1053" s="801" t="s">
        <v>647</v>
      </c>
      <c r="Z1053" s="802" t="s">
        <v>648</v>
      </c>
      <c r="AA1053" s="1571"/>
      <c r="AB1053" s="804"/>
      <c r="AC1053" s="804"/>
    </row>
    <row r="1054" spans="1:29" ht="14.25">
      <c r="A1054" s="801" t="s">
        <v>649</v>
      </c>
      <c r="B1054" s="802" t="s">
        <v>628</v>
      </c>
      <c r="C1054" s="1571"/>
      <c r="D1054" s="804"/>
      <c r="E1054" s="804"/>
      <c r="G1054" s="801" t="s">
        <v>649</v>
      </c>
      <c r="H1054" s="802" t="s">
        <v>628</v>
      </c>
      <c r="I1054" s="1571"/>
      <c r="J1054" s="804"/>
      <c r="K1054" s="804"/>
      <c r="M1054" s="801" t="s">
        <v>649</v>
      </c>
      <c r="N1054" s="802" t="s">
        <v>628</v>
      </c>
      <c r="O1054" s="1571"/>
      <c r="P1054" s="804"/>
      <c r="Q1054" s="804"/>
      <c r="S1054" s="801" t="s">
        <v>649</v>
      </c>
      <c r="T1054" s="802" t="s">
        <v>628</v>
      </c>
      <c r="U1054" s="1571"/>
      <c r="V1054" s="804"/>
      <c r="W1054" s="804"/>
      <c r="Y1054" s="801" t="s">
        <v>649</v>
      </c>
      <c r="Z1054" s="802" t="s">
        <v>628</v>
      </c>
      <c r="AA1054" s="1571"/>
      <c r="AB1054" s="804"/>
      <c r="AC1054" s="804"/>
    </row>
    <row r="1055" spans="1:29" ht="14.25">
      <c r="A1055" s="801" t="s">
        <v>650</v>
      </c>
      <c r="B1055" s="802" t="s">
        <v>581</v>
      </c>
      <c r="C1055" s="1571"/>
      <c r="D1055" s="804"/>
      <c r="E1055" s="804"/>
      <c r="G1055" s="801" t="s">
        <v>650</v>
      </c>
      <c r="H1055" s="802" t="s">
        <v>581</v>
      </c>
      <c r="I1055" s="1571"/>
      <c r="J1055" s="804"/>
      <c r="K1055" s="804"/>
      <c r="M1055" s="801" t="s">
        <v>650</v>
      </c>
      <c r="N1055" s="802" t="s">
        <v>581</v>
      </c>
      <c r="O1055" s="1571"/>
      <c r="P1055" s="804"/>
      <c r="Q1055" s="804"/>
      <c r="S1055" s="801" t="s">
        <v>650</v>
      </c>
      <c r="T1055" s="802" t="s">
        <v>581</v>
      </c>
      <c r="U1055" s="1571"/>
      <c r="V1055" s="804"/>
      <c r="W1055" s="804"/>
      <c r="Y1055" s="801" t="s">
        <v>650</v>
      </c>
      <c r="Z1055" s="802" t="s">
        <v>581</v>
      </c>
      <c r="AA1055" s="1571"/>
      <c r="AB1055" s="804"/>
      <c r="AC1055" s="804"/>
    </row>
    <row r="1056" spans="1:29" ht="14.25">
      <c r="A1056" s="801"/>
      <c r="B1056" s="802"/>
      <c r="C1056" s="802"/>
      <c r="D1056" s="802"/>
      <c r="E1056" s="802"/>
      <c r="G1056" s="801"/>
      <c r="H1056" s="802"/>
      <c r="I1056" s="802"/>
      <c r="J1056" s="802"/>
      <c r="K1056" s="802"/>
      <c r="M1056" s="801"/>
      <c r="N1056" s="802"/>
      <c r="O1056" s="802"/>
      <c r="P1056" s="802"/>
      <c r="Q1056" s="802"/>
      <c r="S1056" s="801"/>
      <c r="T1056" s="802"/>
      <c r="U1056" s="802"/>
      <c r="V1056" s="802"/>
      <c r="W1056" s="802"/>
      <c r="Y1056" s="801"/>
      <c r="Z1056" s="802"/>
      <c r="AA1056" s="802"/>
      <c r="AB1056" s="802"/>
      <c r="AC1056" s="802"/>
    </row>
    <row r="1057" spans="1:29" ht="57.75" thickBot="1">
      <c r="A1057" s="801" t="s">
        <v>651</v>
      </c>
      <c r="B1057" s="802" t="s">
        <v>628</v>
      </c>
      <c r="C1057" s="807" t="s">
        <v>652</v>
      </c>
      <c r="D1057" s="811">
        <v>2</v>
      </c>
      <c r="E1057" s="808">
        <v>550</v>
      </c>
      <c r="G1057" s="801" t="s">
        <v>651</v>
      </c>
      <c r="H1057" s="802" t="s">
        <v>628</v>
      </c>
      <c r="I1057" s="807" t="s">
        <v>652</v>
      </c>
      <c r="J1057" s="811">
        <v>2</v>
      </c>
      <c r="K1057" s="808">
        <v>550</v>
      </c>
      <c r="M1057" s="801" t="s">
        <v>651</v>
      </c>
      <c r="N1057" s="802" t="s">
        <v>628</v>
      </c>
      <c r="O1057" s="807" t="s">
        <v>652</v>
      </c>
      <c r="P1057" s="811">
        <v>2</v>
      </c>
      <c r="Q1057" s="808">
        <v>550</v>
      </c>
      <c r="S1057" s="801" t="s">
        <v>651</v>
      </c>
      <c r="T1057" s="802" t="s">
        <v>628</v>
      </c>
      <c r="U1057" s="807" t="s">
        <v>652</v>
      </c>
      <c r="V1057" s="811">
        <v>2</v>
      </c>
      <c r="W1057" s="808">
        <v>550</v>
      </c>
      <c r="Y1057" s="801" t="s">
        <v>651</v>
      </c>
      <c r="Z1057" s="802" t="s">
        <v>628</v>
      </c>
      <c r="AA1057" s="807" t="s">
        <v>652</v>
      </c>
      <c r="AB1057" s="816">
        <v>2</v>
      </c>
      <c r="AC1057" s="807">
        <v>550</v>
      </c>
    </row>
    <row r="1058" spans="1:29" ht="29.25" thickBot="1">
      <c r="A1058" s="801"/>
      <c r="B1058" s="802"/>
      <c r="C1058" s="807" t="s">
        <v>653</v>
      </c>
      <c r="D1058" s="811">
        <v>4</v>
      </c>
      <c r="E1058" s="808">
        <v>1500</v>
      </c>
      <c r="G1058" s="801"/>
      <c r="H1058" s="802"/>
      <c r="I1058" s="807" t="s">
        <v>653</v>
      </c>
      <c r="J1058" s="811">
        <v>4</v>
      </c>
      <c r="K1058" s="808">
        <v>1500</v>
      </c>
      <c r="M1058" s="801"/>
      <c r="N1058" s="802"/>
      <c r="O1058" s="807" t="s">
        <v>653</v>
      </c>
      <c r="P1058" s="811">
        <v>4</v>
      </c>
      <c r="Q1058" s="808">
        <v>1500</v>
      </c>
      <c r="S1058" s="801"/>
      <c r="T1058" s="802"/>
      <c r="U1058" s="807" t="s">
        <v>653</v>
      </c>
      <c r="V1058" s="811">
        <v>4</v>
      </c>
      <c r="W1058" s="808">
        <v>1500</v>
      </c>
      <c r="Y1058" s="801"/>
      <c r="Z1058" s="802"/>
      <c r="AA1058" s="807" t="s">
        <v>653</v>
      </c>
      <c r="AB1058" s="816">
        <v>4</v>
      </c>
      <c r="AC1058" s="807">
        <v>1500</v>
      </c>
    </row>
    <row r="1059" spans="1:29" ht="14.25">
      <c r="A1059" s="801" t="s">
        <v>654</v>
      </c>
      <c r="B1059" s="802"/>
      <c r="C1059" s="1567" t="s">
        <v>655</v>
      </c>
      <c r="D1059" s="802"/>
      <c r="E1059" s="802"/>
      <c r="G1059" s="801" t="s">
        <v>654</v>
      </c>
      <c r="H1059" s="802"/>
      <c r="I1059" s="1567" t="s">
        <v>655</v>
      </c>
      <c r="J1059" s="802"/>
      <c r="K1059" s="802"/>
      <c r="M1059" s="801" t="s">
        <v>654</v>
      </c>
      <c r="N1059" s="802"/>
      <c r="O1059" s="1567" t="s">
        <v>655</v>
      </c>
      <c r="P1059" s="802"/>
      <c r="Q1059" s="802"/>
      <c r="S1059" s="801" t="s">
        <v>654</v>
      </c>
      <c r="T1059" s="802"/>
      <c r="U1059" s="1567" t="s">
        <v>655</v>
      </c>
      <c r="V1059" s="802"/>
      <c r="W1059" s="802"/>
      <c r="Y1059" s="801" t="s">
        <v>654</v>
      </c>
      <c r="Z1059" s="802"/>
      <c r="AA1059" s="1567" t="s">
        <v>655</v>
      </c>
      <c r="AB1059" s="802"/>
      <c r="AC1059" s="802"/>
    </row>
    <row r="1060" spans="1:29" ht="14.25">
      <c r="A1060" s="801"/>
      <c r="B1060" s="802"/>
      <c r="C1060" s="1571"/>
      <c r="D1060" s="802"/>
      <c r="E1060" s="803">
        <v>4000</v>
      </c>
      <c r="G1060" s="801"/>
      <c r="H1060" s="802"/>
      <c r="I1060" s="1571"/>
      <c r="J1060" s="802"/>
      <c r="K1060" s="803">
        <v>4000</v>
      </c>
      <c r="M1060" s="801"/>
      <c r="N1060" s="802"/>
      <c r="O1060" s="1571"/>
      <c r="P1060" s="802"/>
      <c r="Q1060" s="803">
        <v>4000</v>
      </c>
      <c r="S1060" s="801"/>
      <c r="T1060" s="802"/>
      <c r="U1060" s="1571"/>
      <c r="V1060" s="802"/>
      <c r="W1060" s="803">
        <v>4000</v>
      </c>
      <c r="Y1060" s="801"/>
      <c r="Z1060" s="802"/>
      <c r="AA1060" s="1571"/>
      <c r="AB1060" s="802"/>
      <c r="AC1060" s="802">
        <v>4000</v>
      </c>
    </row>
    <row r="1061" spans="1:29" ht="15" thickBot="1">
      <c r="A1061" s="801" t="s">
        <v>656</v>
      </c>
      <c r="B1061" s="802" t="s">
        <v>628</v>
      </c>
      <c r="C1061" s="1568"/>
      <c r="D1061" s="802"/>
      <c r="E1061" s="806"/>
      <c r="G1061" s="801" t="s">
        <v>656</v>
      </c>
      <c r="H1061" s="802" t="s">
        <v>628</v>
      </c>
      <c r="I1061" s="1568"/>
      <c r="J1061" s="802"/>
      <c r="K1061" s="806"/>
      <c r="M1061" s="801" t="s">
        <v>656</v>
      </c>
      <c r="N1061" s="802" t="s">
        <v>628</v>
      </c>
      <c r="O1061" s="1568"/>
      <c r="P1061" s="802"/>
      <c r="Q1061" s="806"/>
      <c r="S1061" s="801" t="s">
        <v>656</v>
      </c>
      <c r="T1061" s="802" t="s">
        <v>628</v>
      </c>
      <c r="U1061" s="1568"/>
      <c r="V1061" s="802"/>
      <c r="W1061" s="806"/>
      <c r="Y1061" s="801" t="s">
        <v>656</v>
      </c>
      <c r="Z1061" s="802" t="s">
        <v>628</v>
      </c>
      <c r="AA1061" s="1568"/>
      <c r="AB1061" s="802"/>
      <c r="AC1061" s="806"/>
    </row>
    <row r="1062" spans="1:29" ht="43.5" thickBot="1">
      <c r="A1062" s="810"/>
      <c r="B1062" s="804"/>
      <c r="C1062" s="807" t="s">
        <v>657</v>
      </c>
      <c r="D1062" s="802"/>
      <c r="E1062" s="808">
        <v>4000</v>
      </c>
      <c r="G1062" s="810"/>
      <c r="H1062" s="804"/>
      <c r="I1062" s="807" t="s">
        <v>657</v>
      </c>
      <c r="J1062" s="802"/>
      <c r="K1062" s="808">
        <v>4000</v>
      </c>
      <c r="M1062" s="810"/>
      <c r="N1062" s="804"/>
      <c r="O1062" s="807" t="s">
        <v>657</v>
      </c>
      <c r="P1062" s="802"/>
      <c r="Q1062" s="808">
        <v>4000</v>
      </c>
      <c r="S1062" s="810"/>
      <c r="T1062" s="802"/>
      <c r="U1062" s="807" t="s">
        <v>657</v>
      </c>
      <c r="V1062" s="802"/>
      <c r="W1062" s="808">
        <v>4000</v>
      </c>
      <c r="Y1062" s="810"/>
      <c r="Z1062" s="802"/>
      <c r="AA1062" s="807" t="s">
        <v>657</v>
      </c>
      <c r="AB1062" s="802"/>
      <c r="AC1062" s="807">
        <v>4000</v>
      </c>
    </row>
    <row r="1063" spans="1:29" ht="14.25">
      <c r="A1063" s="810"/>
      <c r="B1063" s="804"/>
      <c r="C1063" s="1567" t="s">
        <v>658</v>
      </c>
      <c r="D1063" s="802"/>
      <c r="E1063" s="802"/>
      <c r="G1063" s="810"/>
      <c r="H1063" s="804"/>
      <c r="I1063" s="1567" t="s">
        <v>658</v>
      </c>
      <c r="J1063" s="802"/>
      <c r="K1063" s="802"/>
      <c r="M1063" s="810"/>
      <c r="N1063" s="804"/>
      <c r="O1063" s="1567" t="s">
        <v>658</v>
      </c>
      <c r="P1063" s="802"/>
      <c r="Q1063" s="802"/>
      <c r="S1063" s="810"/>
      <c r="T1063" s="802"/>
      <c r="U1063" s="1567" t="s">
        <v>658</v>
      </c>
      <c r="V1063" s="802"/>
      <c r="W1063" s="802"/>
      <c r="Y1063" s="810"/>
      <c r="Z1063" s="802"/>
      <c r="AA1063" s="1567" t="s">
        <v>658</v>
      </c>
      <c r="AB1063" s="802"/>
      <c r="AC1063" s="802"/>
    </row>
    <row r="1064" spans="1:29" ht="15">
      <c r="A1064" s="810"/>
      <c r="B1064" s="804"/>
      <c r="C1064" s="1571"/>
      <c r="D1064" s="805">
        <v>7</v>
      </c>
      <c r="E1064" s="802"/>
      <c r="G1064" s="810"/>
      <c r="H1064" s="804"/>
      <c r="I1064" s="1571"/>
      <c r="J1064" s="805">
        <v>7</v>
      </c>
      <c r="K1064" s="802"/>
      <c r="M1064" s="810"/>
      <c r="N1064" s="804"/>
      <c r="O1064" s="1571"/>
      <c r="P1064" s="805">
        <v>7</v>
      </c>
      <c r="Q1064" s="802"/>
      <c r="S1064" s="810"/>
      <c r="T1064" s="802"/>
      <c r="U1064" s="1571"/>
      <c r="V1064" s="805">
        <v>7</v>
      </c>
      <c r="W1064" s="802"/>
      <c r="Y1064" s="810"/>
      <c r="Z1064" s="802"/>
      <c r="AA1064" s="1571"/>
      <c r="AB1064" s="817">
        <v>7</v>
      </c>
      <c r="AC1064" s="802"/>
    </row>
    <row r="1065" spans="1:29" ht="15" thickBot="1">
      <c r="A1065" s="810"/>
      <c r="B1065" s="804"/>
      <c r="C1065" s="1568"/>
      <c r="D1065" s="804"/>
      <c r="E1065" s="808">
        <v>4000</v>
      </c>
      <c r="G1065" s="810"/>
      <c r="H1065" s="804"/>
      <c r="I1065" s="1568"/>
      <c r="J1065" s="804"/>
      <c r="K1065" s="808">
        <v>4000</v>
      </c>
      <c r="M1065" s="810"/>
      <c r="N1065" s="804"/>
      <c r="O1065" s="1568"/>
      <c r="P1065" s="804"/>
      <c r="Q1065" s="808">
        <v>4000</v>
      </c>
      <c r="S1065" s="810"/>
      <c r="T1065" s="802"/>
      <c r="U1065" s="1568"/>
      <c r="V1065" s="804"/>
      <c r="W1065" s="808">
        <v>4000</v>
      </c>
      <c r="Y1065" s="810"/>
      <c r="Z1065" s="802"/>
      <c r="AA1065" s="1568"/>
      <c r="AB1065" s="804"/>
      <c r="AC1065" s="807">
        <v>4000</v>
      </c>
    </row>
    <row r="1066" spans="1:29" ht="14.25">
      <c r="A1066" s="810"/>
      <c r="B1066" s="804"/>
      <c r="C1066" s="1567" t="s">
        <v>881</v>
      </c>
      <c r="D1066" s="804"/>
      <c r="E1066" s="802"/>
      <c r="G1066" s="810"/>
      <c r="H1066" s="804"/>
      <c r="I1066" s="1567" t="s">
        <v>881</v>
      </c>
      <c r="J1066" s="804"/>
      <c r="K1066" s="802"/>
      <c r="M1066" s="810"/>
      <c r="N1066" s="804"/>
      <c r="O1066" s="1567" t="s">
        <v>881</v>
      </c>
      <c r="P1066" s="804"/>
      <c r="Q1066" s="802"/>
      <c r="S1066" s="810"/>
      <c r="T1066" s="802"/>
      <c r="U1066" s="1567" t="s">
        <v>881</v>
      </c>
      <c r="V1066" s="804"/>
      <c r="W1066" s="802"/>
      <c r="Y1066" s="810"/>
      <c r="Z1066" s="802"/>
      <c r="AA1066" s="1567" t="s">
        <v>881</v>
      </c>
      <c r="AB1066" s="804"/>
      <c r="AC1066" s="802"/>
    </row>
    <row r="1067" spans="1:29" ht="15" thickBot="1">
      <c r="A1067" s="810"/>
      <c r="B1067" s="804"/>
      <c r="C1067" s="1568"/>
      <c r="D1067" s="804"/>
      <c r="E1067" s="808">
        <v>4000</v>
      </c>
      <c r="G1067" s="810"/>
      <c r="H1067" s="804"/>
      <c r="I1067" s="1568"/>
      <c r="J1067" s="804"/>
      <c r="K1067" s="808">
        <v>4000</v>
      </c>
      <c r="M1067" s="810"/>
      <c r="N1067" s="804"/>
      <c r="O1067" s="1568"/>
      <c r="P1067" s="804"/>
      <c r="Q1067" s="808">
        <v>4000</v>
      </c>
      <c r="S1067" s="810"/>
      <c r="T1067" s="802"/>
      <c r="U1067" s="1568"/>
      <c r="V1067" s="804"/>
      <c r="W1067" s="808">
        <v>4000</v>
      </c>
      <c r="Y1067" s="810"/>
      <c r="Z1067" s="802"/>
      <c r="AA1067" s="1568"/>
      <c r="AB1067" s="804"/>
      <c r="AC1067" s="807">
        <v>4000</v>
      </c>
    </row>
    <row r="1068" spans="1:29" ht="14.25">
      <c r="A1068" s="810"/>
      <c r="B1068" s="804"/>
      <c r="C1068" s="802"/>
      <c r="D1068" s="804"/>
      <c r="E1068" s="802"/>
      <c r="G1068" s="810"/>
      <c r="H1068" s="804"/>
      <c r="I1068" s="802"/>
      <c r="J1068" s="804"/>
      <c r="K1068" s="802"/>
      <c r="M1068" s="810"/>
      <c r="N1068" s="804"/>
      <c r="O1068" s="802"/>
      <c r="P1068" s="804"/>
      <c r="Q1068" s="802"/>
      <c r="S1068" s="810"/>
      <c r="T1068" s="802"/>
      <c r="U1068" s="802"/>
      <c r="V1068" s="804"/>
      <c r="W1068" s="802"/>
      <c r="Y1068" s="810"/>
      <c r="Z1068" s="802"/>
      <c r="AA1068" s="802"/>
      <c r="AB1068" s="804"/>
      <c r="AC1068" s="802"/>
    </row>
    <row r="1069" spans="1:29" ht="29.25" thickBot="1">
      <c r="A1069" s="812"/>
      <c r="B1069" s="806"/>
      <c r="C1069" s="807" t="s">
        <v>882</v>
      </c>
      <c r="D1069" s="806"/>
      <c r="E1069" s="808">
        <v>4000</v>
      </c>
      <c r="G1069" s="812"/>
      <c r="H1069" s="806"/>
      <c r="I1069" s="807" t="s">
        <v>882</v>
      </c>
      <c r="J1069" s="806"/>
      <c r="K1069" s="808">
        <v>4000</v>
      </c>
      <c r="M1069" s="812"/>
      <c r="N1069" s="806"/>
      <c r="O1069" s="807" t="s">
        <v>882</v>
      </c>
      <c r="P1069" s="806"/>
      <c r="Q1069" s="808">
        <v>4000</v>
      </c>
      <c r="S1069" s="812"/>
      <c r="T1069" s="802"/>
      <c r="U1069" s="807" t="s">
        <v>882</v>
      </c>
      <c r="V1069" s="806"/>
      <c r="W1069" s="808">
        <v>4000</v>
      </c>
      <c r="Y1069" s="812"/>
      <c r="Z1069" s="802"/>
      <c r="AA1069" s="807" t="s">
        <v>882</v>
      </c>
      <c r="AB1069" s="806"/>
      <c r="AC1069" s="807">
        <v>4000</v>
      </c>
    </row>
    <row r="1070" spans="1:29" ht="15.75" thickBot="1">
      <c r="A1070" s="1593" t="s">
        <v>883</v>
      </c>
      <c r="B1070" s="1594"/>
      <c r="C1070" s="1594"/>
      <c r="D1070" s="1594"/>
      <c r="E1070" s="1594"/>
      <c r="G1070" s="1593" t="s">
        <v>883</v>
      </c>
      <c r="H1070" s="1594"/>
      <c r="I1070" s="1594"/>
      <c r="J1070" s="1594"/>
      <c r="K1070" s="1594"/>
      <c r="M1070" s="1593" t="s">
        <v>883</v>
      </c>
      <c r="N1070" s="1594"/>
      <c r="O1070" s="1594"/>
      <c r="P1070" s="1594"/>
      <c r="Q1070" s="1594"/>
      <c r="S1070" s="1593" t="s">
        <v>883</v>
      </c>
      <c r="T1070" s="1594"/>
      <c r="U1070" s="1594"/>
      <c r="V1070" s="1594"/>
      <c r="W1070" s="1594"/>
      <c r="Y1070" s="1577" t="s">
        <v>883</v>
      </c>
      <c r="Z1070" s="1578"/>
      <c r="AA1070" s="1578"/>
      <c r="AB1070" s="1578"/>
      <c r="AC1070" s="1578"/>
    </row>
    <row r="1071" spans="1:29" ht="28.5">
      <c r="A1071" s="801" t="s">
        <v>884</v>
      </c>
      <c r="B1071" s="802" t="s">
        <v>885</v>
      </c>
      <c r="C1071" s="802" t="s">
        <v>886</v>
      </c>
      <c r="D1071" s="805">
        <v>1</v>
      </c>
      <c r="E1071" s="803">
        <v>225</v>
      </c>
      <c r="G1071" s="801" t="s">
        <v>884</v>
      </c>
      <c r="H1071" s="802" t="s">
        <v>885</v>
      </c>
      <c r="I1071" s="802" t="s">
        <v>886</v>
      </c>
      <c r="J1071" s="805">
        <v>1</v>
      </c>
      <c r="K1071" s="803">
        <v>225</v>
      </c>
      <c r="M1071" s="801" t="s">
        <v>884</v>
      </c>
      <c r="N1071" s="802" t="s">
        <v>885</v>
      </c>
      <c r="O1071" s="802" t="s">
        <v>886</v>
      </c>
      <c r="P1071" s="805">
        <v>1</v>
      </c>
      <c r="Q1071" s="803">
        <v>225</v>
      </c>
      <c r="S1071" s="801" t="s">
        <v>884</v>
      </c>
      <c r="T1071" s="802" t="s">
        <v>885</v>
      </c>
      <c r="U1071" s="802" t="s">
        <v>886</v>
      </c>
      <c r="V1071" s="805">
        <v>1</v>
      </c>
      <c r="W1071" s="803">
        <v>225</v>
      </c>
      <c r="Y1071" s="801" t="s">
        <v>884</v>
      </c>
      <c r="Z1071" s="802" t="s">
        <v>885</v>
      </c>
      <c r="AA1071" s="802" t="s">
        <v>886</v>
      </c>
      <c r="AB1071" s="817">
        <v>1</v>
      </c>
      <c r="AC1071" s="802">
        <v>225</v>
      </c>
    </row>
    <row r="1072" spans="1:29" ht="14.25">
      <c r="A1072" s="801" t="s">
        <v>887</v>
      </c>
      <c r="B1072" s="802" t="s">
        <v>885</v>
      </c>
      <c r="C1072" s="804"/>
      <c r="D1072" s="804"/>
      <c r="E1072" s="804"/>
      <c r="G1072" s="801" t="s">
        <v>887</v>
      </c>
      <c r="H1072" s="802" t="s">
        <v>885</v>
      </c>
      <c r="I1072" s="804"/>
      <c r="J1072" s="804"/>
      <c r="K1072" s="804"/>
      <c r="M1072" s="801" t="s">
        <v>887</v>
      </c>
      <c r="N1072" s="802" t="s">
        <v>885</v>
      </c>
      <c r="O1072" s="804"/>
      <c r="P1072" s="804"/>
      <c r="Q1072" s="804"/>
      <c r="S1072" s="801" t="s">
        <v>887</v>
      </c>
      <c r="T1072" s="802" t="s">
        <v>885</v>
      </c>
      <c r="U1072" s="804"/>
      <c r="V1072" s="804"/>
      <c r="W1072" s="804"/>
      <c r="Y1072" s="801" t="s">
        <v>887</v>
      </c>
      <c r="Z1072" s="802" t="s">
        <v>885</v>
      </c>
      <c r="AA1072" s="804"/>
      <c r="AB1072" s="804"/>
      <c r="AC1072" s="804"/>
    </row>
    <row r="1073" spans="1:29" ht="14.25">
      <c r="A1073" s="801" t="s">
        <v>888</v>
      </c>
      <c r="B1073" s="802" t="s">
        <v>889</v>
      </c>
      <c r="C1073" s="804"/>
      <c r="D1073" s="804"/>
      <c r="E1073" s="804"/>
      <c r="G1073" s="801" t="s">
        <v>888</v>
      </c>
      <c r="H1073" s="802" t="s">
        <v>889</v>
      </c>
      <c r="I1073" s="804"/>
      <c r="J1073" s="804"/>
      <c r="K1073" s="804"/>
      <c r="M1073" s="801" t="s">
        <v>888</v>
      </c>
      <c r="N1073" s="802" t="s">
        <v>889</v>
      </c>
      <c r="O1073" s="804"/>
      <c r="P1073" s="804"/>
      <c r="Q1073" s="804"/>
      <c r="S1073" s="801" t="s">
        <v>888</v>
      </c>
      <c r="T1073" s="802" t="s">
        <v>889</v>
      </c>
      <c r="U1073" s="804"/>
      <c r="V1073" s="804"/>
      <c r="W1073" s="804"/>
      <c r="Y1073" s="801" t="s">
        <v>888</v>
      </c>
      <c r="Z1073" s="802" t="s">
        <v>889</v>
      </c>
      <c r="AA1073" s="804"/>
      <c r="AB1073" s="804"/>
      <c r="AC1073" s="804"/>
    </row>
    <row r="1074" spans="1:29" ht="14.25">
      <c r="A1074" s="801" t="s">
        <v>890</v>
      </c>
      <c r="B1074" s="802" t="s">
        <v>891</v>
      </c>
      <c r="C1074" s="804"/>
      <c r="D1074" s="804"/>
      <c r="E1074" s="804"/>
      <c r="G1074" s="801" t="s">
        <v>890</v>
      </c>
      <c r="H1074" s="802" t="s">
        <v>891</v>
      </c>
      <c r="I1074" s="804"/>
      <c r="J1074" s="804"/>
      <c r="K1074" s="804"/>
      <c r="M1074" s="801" t="s">
        <v>890</v>
      </c>
      <c r="N1074" s="802" t="s">
        <v>891</v>
      </c>
      <c r="O1074" s="804"/>
      <c r="P1074" s="804"/>
      <c r="Q1074" s="804"/>
      <c r="S1074" s="801" t="s">
        <v>890</v>
      </c>
      <c r="T1074" s="802" t="s">
        <v>891</v>
      </c>
      <c r="U1074" s="804"/>
      <c r="V1074" s="804"/>
      <c r="W1074" s="804"/>
      <c r="Y1074" s="801" t="s">
        <v>890</v>
      </c>
      <c r="Z1074" s="802" t="s">
        <v>891</v>
      </c>
      <c r="AA1074" s="804"/>
      <c r="AB1074" s="804"/>
      <c r="AC1074" s="804"/>
    </row>
    <row r="1075" spans="1:29" ht="14.25">
      <c r="A1075" s="801" t="s">
        <v>892</v>
      </c>
      <c r="B1075" s="802" t="s">
        <v>891</v>
      </c>
      <c r="C1075" s="804"/>
      <c r="D1075" s="804"/>
      <c r="E1075" s="804"/>
      <c r="G1075" s="801" t="s">
        <v>892</v>
      </c>
      <c r="H1075" s="802" t="s">
        <v>891</v>
      </c>
      <c r="I1075" s="804"/>
      <c r="J1075" s="804"/>
      <c r="K1075" s="804"/>
      <c r="M1075" s="801" t="s">
        <v>892</v>
      </c>
      <c r="N1075" s="802" t="s">
        <v>891</v>
      </c>
      <c r="O1075" s="804"/>
      <c r="P1075" s="804"/>
      <c r="Q1075" s="804"/>
      <c r="S1075" s="801" t="s">
        <v>892</v>
      </c>
      <c r="T1075" s="802" t="s">
        <v>891</v>
      </c>
      <c r="U1075" s="804"/>
      <c r="V1075" s="804"/>
      <c r="W1075" s="804"/>
      <c r="Y1075" s="801" t="s">
        <v>892</v>
      </c>
      <c r="Z1075" s="802" t="s">
        <v>891</v>
      </c>
      <c r="AA1075" s="804"/>
      <c r="AB1075" s="804"/>
      <c r="AC1075" s="804"/>
    </row>
    <row r="1076" spans="1:29" ht="14.25">
      <c r="A1076" s="801" t="s">
        <v>893</v>
      </c>
      <c r="B1076" s="802"/>
      <c r="C1076" s="804"/>
      <c r="D1076" s="804"/>
      <c r="E1076" s="804"/>
      <c r="G1076" s="801" t="s">
        <v>893</v>
      </c>
      <c r="H1076" s="802"/>
      <c r="I1076" s="804"/>
      <c r="J1076" s="804"/>
      <c r="K1076" s="804"/>
      <c r="M1076" s="801" t="s">
        <v>893</v>
      </c>
      <c r="N1076" s="802"/>
      <c r="O1076" s="804"/>
      <c r="P1076" s="804"/>
      <c r="Q1076" s="804"/>
      <c r="S1076" s="801" t="s">
        <v>893</v>
      </c>
      <c r="T1076" s="802"/>
      <c r="U1076" s="804"/>
      <c r="V1076" s="804"/>
      <c r="W1076" s="804"/>
      <c r="Y1076" s="801" t="s">
        <v>893</v>
      </c>
      <c r="Z1076" s="802"/>
      <c r="AA1076" s="804"/>
      <c r="AB1076" s="804"/>
      <c r="AC1076" s="804"/>
    </row>
    <row r="1077" spans="1:29" ht="14.25">
      <c r="A1077" s="801" t="s">
        <v>894</v>
      </c>
      <c r="B1077" s="802"/>
      <c r="C1077" s="804"/>
      <c r="D1077" s="804"/>
      <c r="E1077" s="804"/>
      <c r="G1077" s="801" t="s">
        <v>894</v>
      </c>
      <c r="H1077" s="802"/>
      <c r="I1077" s="804"/>
      <c r="J1077" s="804"/>
      <c r="K1077" s="804"/>
      <c r="M1077" s="801" t="s">
        <v>894</v>
      </c>
      <c r="N1077" s="802"/>
      <c r="O1077" s="804"/>
      <c r="P1077" s="804"/>
      <c r="Q1077" s="804"/>
      <c r="S1077" s="801" t="s">
        <v>894</v>
      </c>
      <c r="T1077" s="802"/>
      <c r="U1077" s="804"/>
      <c r="V1077" s="804"/>
      <c r="W1077" s="804"/>
      <c r="Y1077" s="801" t="s">
        <v>894</v>
      </c>
      <c r="Z1077" s="802"/>
      <c r="AA1077" s="804"/>
      <c r="AB1077" s="804"/>
      <c r="AC1077" s="804"/>
    </row>
    <row r="1078" spans="1:29" ht="15" thickBot="1">
      <c r="A1078" s="801" t="s">
        <v>895</v>
      </c>
      <c r="B1078" s="802" t="s">
        <v>896</v>
      </c>
      <c r="C1078" s="804"/>
      <c r="D1078" s="804"/>
      <c r="E1078" s="804"/>
      <c r="G1078" s="801" t="s">
        <v>895</v>
      </c>
      <c r="H1078" s="802" t="s">
        <v>896</v>
      </c>
      <c r="I1078" s="804"/>
      <c r="J1078" s="804"/>
      <c r="K1078" s="804"/>
      <c r="M1078" s="801" t="s">
        <v>895</v>
      </c>
      <c r="N1078" s="802" t="s">
        <v>896</v>
      </c>
      <c r="O1078" s="804"/>
      <c r="P1078" s="804"/>
      <c r="Q1078" s="804"/>
      <c r="S1078" s="801" t="s">
        <v>895</v>
      </c>
      <c r="T1078" s="802" t="s">
        <v>896</v>
      </c>
      <c r="U1078" s="804"/>
      <c r="V1078" s="804"/>
      <c r="W1078" s="804"/>
      <c r="Y1078" s="801" t="s">
        <v>895</v>
      </c>
      <c r="Z1078" s="802" t="s">
        <v>896</v>
      </c>
      <c r="AA1078" s="804"/>
      <c r="AB1078" s="804"/>
      <c r="AC1078" s="804"/>
    </row>
    <row r="1079" spans="1:29" ht="14.25">
      <c r="A1079" s="801" t="s">
        <v>897</v>
      </c>
      <c r="B1079" s="802" t="s">
        <v>891</v>
      </c>
      <c r="C1079" s="1567" t="s">
        <v>898</v>
      </c>
      <c r="D1079" s="802"/>
      <c r="E1079" s="802"/>
      <c r="G1079" s="801" t="s">
        <v>897</v>
      </c>
      <c r="H1079" s="802" t="s">
        <v>891</v>
      </c>
      <c r="I1079" s="1567" t="s">
        <v>898</v>
      </c>
      <c r="J1079" s="802"/>
      <c r="K1079" s="802"/>
      <c r="M1079" s="801" t="s">
        <v>897</v>
      </c>
      <c r="N1079" s="802" t="s">
        <v>891</v>
      </c>
      <c r="O1079" s="1567" t="s">
        <v>898</v>
      </c>
      <c r="P1079" s="802"/>
      <c r="Q1079" s="802"/>
      <c r="S1079" s="801" t="s">
        <v>897</v>
      </c>
      <c r="T1079" s="802" t="s">
        <v>891</v>
      </c>
      <c r="U1079" s="1567" t="s">
        <v>898</v>
      </c>
      <c r="V1079" s="802"/>
      <c r="W1079" s="802"/>
      <c r="Y1079" s="801" t="s">
        <v>897</v>
      </c>
      <c r="Z1079" s="802" t="s">
        <v>891</v>
      </c>
      <c r="AA1079" s="1567" t="s">
        <v>898</v>
      </c>
      <c r="AB1079" s="802"/>
      <c r="AC1079" s="802"/>
    </row>
    <row r="1080" spans="1:29" ht="15.75" thickBot="1">
      <c r="A1080" s="801"/>
      <c r="B1080" s="802"/>
      <c r="C1080" s="1568"/>
      <c r="D1080" s="811">
        <v>2</v>
      </c>
      <c r="E1080" s="808">
        <v>550</v>
      </c>
      <c r="G1080" s="801"/>
      <c r="H1080" s="802"/>
      <c r="I1080" s="1568"/>
      <c r="J1080" s="811">
        <v>2</v>
      </c>
      <c r="K1080" s="808">
        <v>550</v>
      </c>
      <c r="M1080" s="801"/>
      <c r="N1080" s="802"/>
      <c r="O1080" s="1568"/>
      <c r="P1080" s="811">
        <v>2</v>
      </c>
      <c r="Q1080" s="808">
        <v>550</v>
      </c>
      <c r="S1080" s="801"/>
      <c r="T1080" s="802"/>
      <c r="U1080" s="1568"/>
      <c r="V1080" s="811">
        <v>2</v>
      </c>
      <c r="W1080" s="808">
        <v>550</v>
      </c>
      <c r="Y1080" s="801"/>
      <c r="Z1080" s="802"/>
      <c r="AA1080" s="1568"/>
      <c r="AB1080" s="816">
        <v>2</v>
      </c>
      <c r="AC1080" s="807">
        <v>550</v>
      </c>
    </row>
    <row r="1081" spans="1:29" ht="14.25">
      <c r="A1081" s="801" t="s">
        <v>899</v>
      </c>
      <c r="B1081" s="802" t="s">
        <v>531</v>
      </c>
      <c r="C1081" s="1567" t="s">
        <v>532</v>
      </c>
      <c r="D1081" s="802"/>
      <c r="E1081" s="802"/>
      <c r="G1081" s="801" t="s">
        <v>899</v>
      </c>
      <c r="H1081" s="802" t="s">
        <v>531</v>
      </c>
      <c r="I1081" s="1567" t="s">
        <v>532</v>
      </c>
      <c r="J1081" s="802"/>
      <c r="K1081" s="802"/>
      <c r="M1081" s="801" t="s">
        <v>899</v>
      </c>
      <c r="N1081" s="802" t="s">
        <v>531</v>
      </c>
      <c r="O1081" s="1567" t="s">
        <v>532</v>
      </c>
      <c r="P1081" s="802"/>
      <c r="Q1081" s="802"/>
      <c r="S1081" s="801" t="s">
        <v>899</v>
      </c>
      <c r="T1081" s="802" t="s">
        <v>531</v>
      </c>
      <c r="U1081" s="1567" t="s">
        <v>532</v>
      </c>
      <c r="V1081" s="802"/>
      <c r="W1081" s="802"/>
      <c r="Y1081" s="801" t="s">
        <v>899</v>
      </c>
      <c r="Z1081" s="802" t="s">
        <v>531</v>
      </c>
      <c r="AA1081" s="1567" t="s">
        <v>532</v>
      </c>
      <c r="AB1081" s="802"/>
      <c r="AC1081" s="802"/>
    </row>
    <row r="1082" spans="1:29" ht="15" thickBot="1">
      <c r="A1082" s="801"/>
      <c r="B1082" s="802"/>
      <c r="C1082" s="1568"/>
      <c r="D1082" s="802"/>
      <c r="E1082" s="808">
        <v>1100</v>
      </c>
      <c r="G1082" s="801"/>
      <c r="H1082" s="802"/>
      <c r="I1082" s="1568"/>
      <c r="J1082" s="802"/>
      <c r="K1082" s="808">
        <v>1100</v>
      </c>
      <c r="M1082" s="801"/>
      <c r="N1082" s="802"/>
      <c r="O1082" s="1568"/>
      <c r="P1082" s="802"/>
      <c r="Q1082" s="808">
        <v>1100</v>
      </c>
      <c r="S1082" s="801"/>
      <c r="T1082" s="802"/>
      <c r="U1082" s="1568"/>
      <c r="V1082" s="802"/>
      <c r="W1082" s="808">
        <v>1100</v>
      </c>
      <c r="Y1082" s="801"/>
      <c r="Z1082" s="802"/>
      <c r="AA1082" s="1568"/>
      <c r="AB1082" s="802"/>
      <c r="AC1082" s="807">
        <v>1100</v>
      </c>
    </row>
    <row r="1083" spans="1:29" ht="15">
      <c r="A1083" s="801" t="s">
        <v>533</v>
      </c>
      <c r="B1083" s="802" t="s">
        <v>534</v>
      </c>
      <c r="C1083" s="1567" t="s">
        <v>535</v>
      </c>
      <c r="D1083" s="805">
        <v>3</v>
      </c>
      <c r="E1083" s="802"/>
      <c r="G1083" s="801" t="s">
        <v>533</v>
      </c>
      <c r="H1083" s="802" t="s">
        <v>534</v>
      </c>
      <c r="I1083" s="1567" t="s">
        <v>535</v>
      </c>
      <c r="J1083" s="805">
        <v>3</v>
      </c>
      <c r="K1083" s="802"/>
      <c r="M1083" s="801" t="s">
        <v>533</v>
      </c>
      <c r="N1083" s="802" t="s">
        <v>534</v>
      </c>
      <c r="O1083" s="1567" t="s">
        <v>535</v>
      </c>
      <c r="P1083" s="805">
        <v>3</v>
      </c>
      <c r="Q1083" s="802"/>
      <c r="S1083" s="801" t="s">
        <v>533</v>
      </c>
      <c r="T1083" s="802" t="s">
        <v>534</v>
      </c>
      <c r="U1083" s="1567" t="s">
        <v>535</v>
      </c>
      <c r="V1083" s="805">
        <v>3</v>
      </c>
      <c r="W1083" s="802"/>
      <c r="Y1083" s="801" t="s">
        <v>533</v>
      </c>
      <c r="Z1083" s="802" t="s">
        <v>534</v>
      </c>
      <c r="AA1083" s="1567" t="s">
        <v>535</v>
      </c>
      <c r="AB1083" s="817">
        <v>3</v>
      </c>
      <c r="AC1083" s="802"/>
    </row>
    <row r="1084" spans="1:29" ht="15" thickBot="1">
      <c r="A1084" s="801"/>
      <c r="B1084" s="802"/>
      <c r="C1084" s="1568"/>
      <c r="D1084" s="806"/>
      <c r="E1084" s="808">
        <v>1100</v>
      </c>
      <c r="G1084" s="801"/>
      <c r="H1084" s="802"/>
      <c r="I1084" s="1568"/>
      <c r="J1084" s="806"/>
      <c r="K1084" s="808">
        <v>1100</v>
      </c>
      <c r="M1084" s="801"/>
      <c r="N1084" s="802"/>
      <c r="O1084" s="1568"/>
      <c r="P1084" s="806"/>
      <c r="Q1084" s="808">
        <v>1100</v>
      </c>
      <c r="S1084" s="801"/>
      <c r="T1084" s="802"/>
      <c r="U1084" s="1568"/>
      <c r="V1084" s="806"/>
      <c r="W1084" s="808">
        <v>1100</v>
      </c>
      <c r="Y1084" s="801"/>
      <c r="Z1084" s="802"/>
      <c r="AA1084" s="1568"/>
      <c r="AB1084" s="806"/>
      <c r="AC1084" s="807">
        <v>1100</v>
      </c>
    </row>
    <row r="1085" spans="1:29" ht="14.25">
      <c r="A1085" s="801" t="s">
        <v>811</v>
      </c>
      <c r="B1085" s="802" t="s">
        <v>531</v>
      </c>
      <c r="C1085" s="1567" t="s">
        <v>812</v>
      </c>
      <c r="D1085" s="802"/>
      <c r="E1085" s="802"/>
      <c r="G1085" s="801" t="s">
        <v>811</v>
      </c>
      <c r="H1085" s="802" t="s">
        <v>531</v>
      </c>
      <c r="I1085" s="1567" t="s">
        <v>812</v>
      </c>
      <c r="J1085" s="802"/>
      <c r="K1085" s="802"/>
      <c r="M1085" s="801" t="s">
        <v>811</v>
      </c>
      <c r="N1085" s="802" t="s">
        <v>531</v>
      </c>
      <c r="O1085" s="1567" t="s">
        <v>812</v>
      </c>
      <c r="P1085" s="802"/>
      <c r="Q1085" s="802"/>
      <c r="S1085" s="801" t="s">
        <v>811</v>
      </c>
      <c r="T1085" s="802" t="s">
        <v>531</v>
      </c>
      <c r="U1085" s="1567" t="s">
        <v>812</v>
      </c>
      <c r="V1085" s="802"/>
      <c r="W1085" s="802"/>
      <c r="Y1085" s="801" t="s">
        <v>811</v>
      </c>
      <c r="Z1085" s="802" t="s">
        <v>531</v>
      </c>
      <c r="AA1085" s="1567" t="s">
        <v>812</v>
      </c>
      <c r="AB1085" s="802"/>
      <c r="AC1085" s="802"/>
    </row>
    <row r="1086" spans="1:29" ht="15.75" thickBot="1">
      <c r="A1086" s="801"/>
      <c r="B1086" s="802"/>
      <c r="C1086" s="1568"/>
      <c r="D1086" s="811">
        <v>5</v>
      </c>
      <c r="E1086" s="808">
        <v>2200</v>
      </c>
      <c r="G1086" s="801"/>
      <c r="H1086" s="802"/>
      <c r="I1086" s="1568"/>
      <c r="J1086" s="811">
        <v>5</v>
      </c>
      <c r="K1086" s="808">
        <v>2200</v>
      </c>
      <c r="M1086" s="801"/>
      <c r="N1086" s="802"/>
      <c r="O1086" s="1568"/>
      <c r="P1086" s="811">
        <v>5</v>
      </c>
      <c r="Q1086" s="808">
        <v>2200</v>
      </c>
      <c r="S1086" s="801"/>
      <c r="T1086" s="802"/>
      <c r="U1086" s="1568"/>
      <c r="V1086" s="811">
        <v>5</v>
      </c>
      <c r="W1086" s="808">
        <v>2200</v>
      </c>
      <c r="Y1086" s="801"/>
      <c r="Z1086" s="802"/>
      <c r="AA1086" s="1568"/>
      <c r="AB1086" s="816">
        <v>5</v>
      </c>
      <c r="AC1086" s="807">
        <v>2200</v>
      </c>
    </row>
    <row r="1087" spans="1:29" ht="14.25">
      <c r="A1087" s="801" t="s">
        <v>813</v>
      </c>
      <c r="B1087" s="802"/>
      <c r="C1087" s="802"/>
      <c r="D1087" s="802"/>
      <c r="E1087" s="802"/>
      <c r="G1087" s="801" t="s">
        <v>813</v>
      </c>
      <c r="H1087" s="802"/>
      <c r="I1087" s="802"/>
      <c r="J1087" s="802"/>
      <c r="K1087" s="802"/>
      <c r="M1087" s="801" t="s">
        <v>813</v>
      </c>
      <c r="N1087" s="802"/>
      <c r="O1087" s="802"/>
      <c r="P1087" s="802"/>
      <c r="Q1087" s="802"/>
      <c r="S1087" s="801" t="s">
        <v>813</v>
      </c>
      <c r="T1087" s="802"/>
      <c r="U1087" s="802"/>
      <c r="V1087" s="802"/>
      <c r="W1087" s="802"/>
      <c r="Y1087" s="801" t="s">
        <v>813</v>
      </c>
      <c r="Z1087" s="802"/>
      <c r="AA1087" s="802"/>
      <c r="AB1087" s="802"/>
      <c r="AC1087" s="802"/>
    </row>
    <row r="1088" spans="1:29" ht="57">
      <c r="A1088" s="801"/>
      <c r="B1088" s="802"/>
      <c r="C1088" s="802" t="s">
        <v>814</v>
      </c>
      <c r="D1088" s="802"/>
      <c r="E1088" s="803">
        <v>1500</v>
      </c>
      <c r="G1088" s="801"/>
      <c r="H1088" s="802"/>
      <c r="I1088" s="802" t="s">
        <v>814</v>
      </c>
      <c r="J1088" s="802"/>
      <c r="K1088" s="803">
        <v>1500</v>
      </c>
      <c r="M1088" s="801"/>
      <c r="N1088" s="802"/>
      <c r="O1088" s="802" t="s">
        <v>814</v>
      </c>
      <c r="P1088" s="802"/>
      <c r="Q1088" s="803">
        <v>1500</v>
      </c>
      <c r="S1088" s="801"/>
      <c r="T1088" s="802"/>
      <c r="U1088" s="802" t="s">
        <v>814</v>
      </c>
      <c r="V1088" s="802"/>
      <c r="W1088" s="803">
        <v>1500</v>
      </c>
      <c r="Y1088" s="801"/>
      <c r="Z1088" s="802"/>
      <c r="AA1088" s="802" t="s">
        <v>814</v>
      </c>
      <c r="AB1088" s="802"/>
      <c r="AC1088" s="802">
        <v>1500</v>
      </c>
    </row>
    <row r="1089" spans="1:29" ht="43.5" thickBot="1">
      <c r="A1089" s="801" t="s">
        <v>815</v>
      </c>
      <c r="B1089" s="802" t="s">
        <v>531</v>
      </c>
      <c r="C1089" s="807" t="s">
        <v>816</v>
      </c>
      <c r="D1089" s="805">
        <v>4</v>
      </c>
      <c r="E1089" s="806"/>
      <c r="G1089" s="801" t="s">
        <v>815</v>
      </c>
      <c r="H1089" s="802" t="s">
        <v>531</v>
      </c>
      <c r="I1089" s="807" t="s">
        <v>816</v>
      </c>
      <c r="J1089" s="805">
        <v>4</v>
      </c>
      <c r="K1089" s="806"/>
      <c r="M1089" s="801" t="s">
        <v>815</v>
      </c>
      <c r="N1089" s="802" t="s">
        <v>531</v>
      </c>
      <c r="O1089" s="807" t="s">
        <v>816</v>
      </c>
      <c r="P1089" s="805">
        <v>4</v>
      </c>
      <c r="Q1089" s="806"/>
      <c r="S1089" s="801" t="s">
        <v>815</v>
      </c>
      <c r="T1089" s="802" t="s">
        <v>531</v>
      </c>
      <c r="U1089" s="807" t="s">
        <v>816</v>
      </c>
      <c r="V1089" s="805">
        <v>4</v>
      </c>
      <c r="W1089" s="806"/>
      <c r="Y1089" s="801" t="s">
        <v>815</v>
      </c>
      <c r="Z1089" s="802" t="s">
        <v>531</v>
      </c>
      <c r="AA1089" s="807" t="s">
        <v>816</v>
      </c>
      <c r="AB1089" s="817">
        <v>4</v>
      </c>
      <c r="AC1089" s="806"/>
    </row>
    <row r="1090" spans="1:29" ht="14.25">
      <c r="A1090" s="801"/>
      <c r="B1090" s="802"/>
      <c r="C1090" s="1567" t="s">
        <v>817</v>
      </c>
      <c r="D1090" s="804"/>
      <c r="E1090" s="802"/>
      <c r="G1090" s="801"/>
      <c r="H1090" s="802"/>
      <c r="I1090" s="1567" t="s">
        <v>817</v>
      </c>
      <c r="J1090" s="804"/>
      <c r="K1090" s="802"/>
      <c r="M1090" s="801"/>
      <c r="N1090" s="802"/>
      <c r="O1090" s="1567" t="s">
        <v>817</v>
      </c>
      <c r="P1090" s="804"/>
      <c r="Q1090" s="802"/>
      <c r="S1090" s="801"/>
      <c r="T1090" s="802"/>
      <c r="U1090" s="1567" t="s">
        <v>817</v>
      </c>
      <c r="V1090" s="804"/>
      <c r="W1090" s="802"/>
      <c r="Y1090" s="801"/>
      <c r="Z1090" s="802"/>
      <c r="AA1090" s="1567" t="s">
        <v>817</v>
      </c>
      <c r="AB1090" s="804"/>
      <c r="AC1090" s="802"/>
    </row>
    <row r="1091" spans="1:29" ht="15" thickBot="1">
      <c r="A1091" s="801" t="s">
        <v>818</v>
      </c>
      <c r="B1091" s="802" t="s">
        <v>819</v>
      </c>
      <c r="C1091" s="1568"/>
      <c r="D1091" s="806"/>
      <c r="E1091" s="808">
        <v>1500</v>
      </c>
      <c r="G1091" s="801" t="s">
        <v>818</v>
      </c>
      <c r="H1091" s="802" t="s">
        <v>819</v>
      </c>
      <c r="I1091" s="1568"/>
      <c r="J1091" s="806"/>
      <c r="K1091" s="808">
        <v>1500</v>
      </c>
      <c r="M1091" s="801" t="s">
        <v>818</v>
      </c>
      <c r="N1091" s="802" t="s">
        <v>819</v>
      </c>
      <c r="O1091" s="1568"/>
      <c r="P1091" s="806"/>
      <c r="Q1091" s="808">
        <v>1500</v>
      </c>
      <c r="S1091" s="801" t="s">
        <v>818</v>
      </c>
      <c r="T1091" s="802" t="s">
        <v>819</v>
      </c>
      <c r="U1091" s="1568"/>
      <c r="V1091" s="806"/>
      <c r="W1091" s="808">
        <v>1500</v>
      </c>
      <c r="Y1091" s="801" t="s">
        <v>818</v>
      </c>
      <c r="Z1091" s="802" t="s">
        <v>819</v>
      </c>
      <c r="AA1091" s="1568"/>
      <c r="AB1091" s="806"/>
      <c r="AC1091" s="807">
        <v>1500</v>
      </c>
    </row>
    <row r="1092" spans="1:29" ht="14.25">
      <c r="A1092" s="801"/>
      <c r="B1092" s="802"/>
      <c r="C1092" s="1567" t="s">
        <v>820</v>
      </c>
      <c r="D1092" s="802"/>
      <c r="E1092" s="802"/>
      <c r="G1092" s="801"/>
      <c r="H1092" s="802"/>
      <c r="I1092" s="1567" t="s">
        <v>820</v>
      </c>
      <c r="J1092" s="802"/>
      <c r="K1092" s="802"/>
      <c r="M1092" s="801"/>
      <c r="N1092" s="802"/>
      <c r="O1092" s="1567" t="s">
        <v>820</v>
      </c>
      <c r="P1092" s="802"/>
      <c r="Q1092" s="802"/>
      <c r="S1092" s="801"/>
      <c r="T1092" s="802"/>
      <c r="U1092" s="1567" t="s">
        <v>820</v>
      </c>
      <c r="V1092" s="802"/>
      <c r="W1092" s="802"/>
      <c r="Y1092" s="801"/>
      <c r="Z1092" s="802"/>
      <c r="AA1092" s="1567" t="s">
        <v>820</v>
      </c>
      <c r="AB1092" s="802"/>
      <c r="AC1092" s="802"/>
    </row>
    <row r="1093" spans="1:29" ht="15" thickBot="1">
      <c r="A1093" s="801" t="s">
        <v>821</v>
      </c>
      <c r="B1093" s="802" t="s">
        <v>534</v>
      </c>
      <c r="C1093" s="1568"/>
      <c r="D1093" s="802"/>
      <c r="E1093" s="808">
        <v>2200</v>
      </c>
      <c r="G1093" s="801" t="s">
        <v>821</v>
      </c>
      <c r="H1093" s="802" t="s">
        <v>534</v>
      </c>
      <c r="I1093" s="1568"/>
      <c r="J1093" s="802"/>
      <c r="K1093" s="808">
        <v>2200</v>
      </c>
      <c r="M1093" s="801" t="s">
        <v>821</v>
      </c>
      <c r="N1093" s="802" t="s">
        <v>534</v>
      </c>
      <c r="O1093" s="1568"/>
      <c r="P1093" s="802"/>
      <c r="Q1093" s="808">
        <v>2200</v>
      </c>
      <c r="S1093" s="801" t="s">
        <v>821</v>
      </c>
      <c r="T1093" s="802" t="s">
        <v>534</v>
      </c>
      <c r="U1093" s="1568"/>
      <c r="V1093" s="802"/>
      <c r="W1093" s="808">
        <v>2200</v>
      </c>
      <c r="Y1093" s="801" t="s">
        <v>821</v>
      </c>
      <c r="Z1093" s="802" t="s">
        <v>534</v>
      </c>
      <c r="AA1093" s="1568"/>
      <c r="AB1093" s="802"/>
      <c r="AC1093" s="807">
        <v>2200</v>
      </c>
    </row>
    <row r="1094" spans="1:29" ht="15">
      <c r="A1094" s="810"/>
      <c r="B1094" s="804"/>
      <c r="C1094" s="802"/>
      <c r="D1094" s="805">
        <v>5</v>
      </c>
      <c r="E1094" s="802"/>
      <c r="G1094" s="810"/>
      <c r="H1094" s="804"/>
      <c r="I1094" s="802"/>
      <c r="J1094" s="805">
        <v>5</v>
      </c>
      <c r="K1094" s="802"/>
      <c r="M1094" s="810"/>
      <c r="N1094" s="804"/>
      <c r="O1094" s="802"/>
      <c r="P1094" s="805">
        <v>5</v>
      </c>
      <c r="Q1094" s="802"/>
      <c r="S1094" s="810"/>
      <c r="T1094" s="802"/>
      <c r="U1094" s="802"/>
      <c r="V1094" s="805">
        <v>5</v>
      </c>
      <c r="W1094" s="802"/>
      <c r="Y1094" s="810"/>
      <c r="Z1094" s="802"/>
      <c r="AA1094" s="802"/>
      <c r="AB1094" s="817">
        <v>5</v>
      </c>
      <c r="AC1094" s="802"/>
    </row>
    <row r="1095" spans="1:29" ht="15" thickBot="1">
      <c r="A1095" s="810"/>
      <c r="B1095" s="804"/>
      <c r="C1095" s="807" t="s">
        <v>822</v>
      </c>
      <c r="D1095" s="806"/>
      <c r="E1095" s="808">
        <v>2200</v>
      </c>
      <c r="G1095" s="810"/>
      <c r="H1095" s="804"/>
      <c r="I1095" s="807" t="s">
        <v>822</v>
      </c>
      <c r="J1095" s="806"/>
      <c r="K1095" s="808">
        <v>2200</v>
      </c>
      <c r="M1095" s="810"/>
      <c r="N1095" s="804"/>
      <c r="O1095" s="807" t="s">
        <v>822</v>
      </c>
      <c r="P1095" s="806"/>
      <c r="Q1095" s="808">
        <v>2200</v>
      </c>
      <c r="S1095" s="810"/>
      <c r="T1095" s="802"/>
      <c r="U1095" s="807" t="s">
        <v>822</v>
      </c>
      <c r="V1095" s="806"/>
      <c r="W1095" s="808">
        <v>2200</v>
      </c>
      <c r="Y1095" s="810"/>
      <c r="Z1095" s="802"/>
      <c r="AA1095" s="807" t="s">
        <v>822</v>
      </c>
      <c r="AB1095" s="806"/>
      <c r="AC1095" s="807">
        <v>2200</v>
      </c>
    </row>
    <row r="1096" spans="1:29" ht="57.75" thickBot="1">
      <c r="A1096" s="810"/>
      <c r="B1096" s="804"/>
      <c r="C1096" s="807" t="s">
        <v>823</v>
      </c>
      <c r="D1096" s="802"/>
      <c r="E1096" s="808">
        <v>4000</v>
      </c>
      <c r="G1096" s="810"/>
      <c r="H1096" s="804"/>
      <c r="I1096" s="807" t="s">
        <v>823</v>
      </c>
      <c r="J1096" s="802"/>
      <c r="K1096" s="808">
        <v>4000</v>
      </c>
      <c r="M1096" s="810"/>
      <c r="N1096" s="804"/>
      <c r="O1096" s="807" t="s">
        <v>823</v>
      </c>
      <c r="P1096" s="802"/>
      <c r="Q1096" s="808">
        <v>4000</v>
      </c>
      <c r="S1096" s="810"/>
      <c r="T1096" s="802"/>
      <c r="U1096" s="807" t="s">
        <v>823</v>
      </c>
      <c r="V1096" s="802"/>
      <c r="W1096" s="808">
        <v>4000</v>
      </c>
      <c r="Y1096" s="810"/>
      <c r="Z1096" s="802"/>
      <c r="AA1096" s="807" t="s">
        <v>823</v>
      </c>
      <c r="AB1096" s="802"/>
      <c r="AC1096" s="807">
        <v>4000</v>
      </c>
    </row>
    <row r="1097" spans="1:29" ht="29.25" thickBot="1">
      <c r="A1097" s="810"/>
      <c r="B1097" s="804"/>
      <c r="C1097" s="807" t="s">
        <v>824</v>
      </c>
      <c r="D1097" s="802"/>
      <c r="E1097" s="808">
        <v>4000</v>
      </c>
      <c r="G1097" s="810"/>
      <c r="H1097" s="804"/>
      <c r="I1097" s="807" t="s">
        <v>824</v>
      </c>
      <c r="J1097" s="802"/>
      <c r="K1097" s="808">
        <v>4000</v>
      </c>
      <c r="M1097" s="810"/>
      <c r="N1097" s="804"/>
      <c r="O1097" s="807" t="s">
        <v>824</v>
      </c>
      <c r="P1097" s="802"/>
      <c r="Q1097" s="808">
        <v>4000</v>
      </c>
      <c r="S1097" s="810"/>
      <c r="T1097" s="802"/>
      <c r="U1097" s="807" t="s">
        <v>824</v>
      </c>
      <c r="V1097" s="802"/>
      <c r="W1097" s="808">
        <v>4000</v>
      </c>
      <c r="Y1097" s="810"/>
      <c r="Z1097" s="802"/>
      <c r="AA1097" s="807" t="s">
        <v>824</v>
      </c>
      <c r="AB1097" s="802"/>
      <c r="AC1097" s="807">
        <v>4000</v>
      </c>
    </row>
    <row r="1098" spans="1:29" ht="57.75" thickBot="1">
      <c r="A1098" s="810"/>
      <c r="B1098" s="804"/>
      <c r="C1098" s="807" t="s">
        <v>825</v>
      </c>
      <c r="D1098" s="802"/>
      <c r="E1098" s="808">
        <v>4000</v>
      </c>
      <c r="G1098" s="810"/>
      <c r="H1098" s="804"/>
      <c r="I1098" s="807" t="s">
        <v>825</v>
      </c>
      <c r="J1098" s="802"/>
      <c r="K1098" s="808">
        <v>4000</v>
      </c>
      <c r="M1098" s="810"/>
      <c r="N1098" s="804"/>
      <c r="O1098" s="807" t="s">
        <v>825</v>
      </c>
      <c r="P1098" s="802"/>
      <c r="Q1098" s="808">
        <v>4000</v>
      </c>
      <c r="S1098" s="810"/>
      <c r="T1098" s="802"/>
      <c r="U1098" s="807" t="s">
        <v>825</v>
      </c>
      <c r="V1098" s="802"/>
      <c r="W1098" s="808">
        <v>4000</v>
      </c>
      <c r="Y1098" s="810"/>
      <c r="Z1098" s="802"/>
      <c r="AA1098" s="807" t="s">
        <v>825</v>
      </c>
      <c r="AB1098" s="802"/>
      <c r="AC1098" s="807">
        <v>4000</v>
      </c>
    </row>
    <row r="1099" spans="1:29" ht="43.5" thickBot="1">
      <c r="A1099" s="810"/>
      <c r="B1099" s="804"/>
      <c r="C1099" s="807" t="s">
        <v>826</v>
      </c>
      <c r="D1099" s="805">
        <v>7</v>
      </c>
      <c r="E1099" s="808">
        <v>4000</v>
      </c>
      <c r="G1099" s="810"/>
      <c r="H1099" s="804"/>
      <c r="I1099" s="807" t="s">
        <v>826</v>
      </c>
      <c r="J1099" s="805">
        <v>7</v>
      </c>
      <c r="K1099" s="808">
        <v>4000</v>
      </c>
      <c r="M1099" s="810"/>
      <c r="N1099" s="804"/>
      <c r="O1099" s="807" t="s">
        <v>826</v>
      </c>
      <c r="P1099" s="805">
        <v>7</v>
      </c>
      <c r="Q1099" s="808">
        <v>4000</v>
      </c>
      <c r="S1099" s="810"/>
      <c r="T1099" s="802"/>
      <c r="U1099" s="807" t="s">
        <v>826</v>
      </c>
      <c r="V1099" s="805">
        <v>7</v>
      </c>
      <c r="W1099" s="808">
        <v>4000</v>
      </c>
      <c r="Y1099" s="810"/>
      <c r="Z1099" s="802"/>
      <c r="AA1099" s="807" t="s">
        <v>826</v>
      </c>
      <c r="AB1099" s="817">
        <v>7</v>
      </c>
      <c r="AC1099" s="807">
        <v>4000</v>
      </c>
    </row>
    <row r="1100" spans="1:29" ht="14.25">
      <c r="A1100" s="810"/>
      <c r="B1100" s="804"/>
      <c r="C1100" s="1567" t="s">
        <v>1827</v>
      </c>
      <c r="D1100" s="804"/>
      <c r="E1100" s="802"/>
      <c r="G1100" s="810"/>
      <c r="H1100" s="804"/>
      <c r="I1100" s="1567" t="s">
        <v>1827</v>
      </c>
      <c r="J1100" s="804"/>
      <c r="K1100" s="802"/>
      <c r="M1100" s="810"/>
      <c r="N1100" s="804"/>
      <c r="O1100" s="1567" t="s">
        <v>1827</v>
      </c>
      <c r="P1100" s="804"/>
      <c r="Q1100" s="802"/>
      <c r="S1100" s="810"/>
      <c r="T1100" s="802"/>
      <c r="U1100" s="1567" t="s">
        <v>1827</v>
      </c>
      <c r="V1100" s="804"/>
      <c r="W1100" s="802"/>
      <c r="Y1100" s="810"/>
      <c r="Z1100" s="802"/>
      <c r="AA1100" s="1567" t="s">
        <v>1827</v>
      </c>
      <c r="AB1100" s="804"/>
      <c r="AC1100" s="802"/>
    </row>
    <row r="1101" spans="1:29" ht="15" thickBot="1">
      <c r="A1101" s="810"/>
      <c r="B1101" s="804"/>
      <c r="C1101" s="1568"/>
      <c r="D1101" s="804"/>
      <c r="E1101" s="808">
        <v>4000</v>
      </c>
      <c r="G1101" s="810"/>
      <c r="H1101" s="804"/>
      <c r="I1101" s="1568"/>
      <c r="J1101" s="804"/>
      <c r="K1101" s="808">
        <v>4000</v>
      </c>
      <c r="M1101" s="810"/>
      <c r="N1101" s="804"/>
      <c r="O1101" s="1568"/>
      <c r="P1101" s="804"/>
      <c r="Q1101" s="808">
        <v>4000</v>
      </c>
      <c r="S1101" s="810"/>
      <c r="T1101" s="802"/>
      <c r="U1101" s="1568"/>
      <c r="V1101" s="804"/>
      <c r="W1101" s="808">
        <v>4000</v>
      </c>
      <c r="Y1101" s="810"/>
      <c r="Z1101" s="802"/>
      <c r="AA1101" s="1568"/>
      <c r="AB1101" s="804"/>
      <c r="AC1101" s="807">
        <v>4000</v>
      </c>
    </row>
    <row r="1102" spans="1:29" ht="15" thickBot="1">
      <c r="A1102" s="810"/>
      <c r="B1102" s="804"/>
      <c r="C1102" s="807" t="s">
        <v>1828</v>
      </c>
      <c r="D1102" s="804"/>
      <c r="E1102" s="808">
        <v>4000</v>
      </c>
      <c r="G1102" s="810"/>
      <c r="H1102" s="804"/>
      <c r="I1102" s="807" t="s">
        <v>1828</v>
      </c>
      <c r="J1102" s="804"/>
      <c r="K1102" s="808">
        <v>4000</v>
      </c>
      <c r="M1102" s="810"/>
      <c r="N1102" s="804"/>
      <c r="O1102" s="807" t="s">
        <v>1828</v>
      </c>
      <c r="P1102" s="804"/>
      <c r="Q1102" s="808">
        <v>4000</v>
      </c>
      <c r="S1102" s="810"/>
      <c r="T1102" s="802"/>
      <c r="U1102" s="807" t="s">
        <v>1828</v>
      </c>
      <c r="V1102" s="804"/>
      <c r="W1102" s="808">
        <v>4000</v>
      </c>
      <c r="Y1102" s="810"/>
      <c r="Z1102" s="802"/>
      <c r="AA1102" s="807" t="s">
        <v>1828</v>
      </c>
      <c r="AB1102" s="804"/>
      <c r="AC1102" s="807">
        <v>4000</v>
      </c>
    </row>
    <row r="1103" spans="1:29" ht="43.5" thickBot="1">
      <c r="A1103" s="812"/>
      <c r="B1103" s="806"/>
      <c r="C1103" s="807" t="s">
        <v>1829</v>
      </c>
      <c r="D1103" s="806"/>
      <c r="E1103" s="808">
        <v>4000</v>
      </c>
      <c r="G1103" s="812"/>
      <c r="H1103" s="806"/>
      <c r="I1103" s="807" t="s">
        <v>1829</v>
      </c>
      <c r="J1103" s="806"/>
      <c r="K1103" s="808">
        <v>4000</v>
      </c>
      <c r="M1103" s="812"/>
      <c r="N1103" s="806"/>
      <c r="O1103" s="807" t="s">
        <v>1829</v>
      </c>
      <c r="P1103" s="806"/>
      <c r="Q1103" s="808">
        <v>4000</v>
      </c>
      <c r="S1103" s="812"/>
      <c r="T1103" s="802"/>
      <c r="U1103" s="807" t="s">
        <v>1829</v>
      </c>
      <c r="V1103" s="806"/>
      <c r="W1103" s="808">
        <v>4000</v>
      </c>
      <c r="Y1103" s="812"/>
      <c r="Z1103" s="802"/>
      <c r="AA1103" s="807" t="s">
        <v>1829</v>
      </c>
      <c r="AB1103" s="806"/>
      <c r="AC1103" s="807">
        <v>4000</v>
      </c>
    </row>
    <row r="1104" spans="1:29" ht="15.75" thickBot="1">
      <c r="A1104" s="1593" t="s">
        <v>105</v>
      </c>
      <c r="B1104" s="1594"/>
      <c r="C1104" s="1594"/>
      <c r="D1104" s="1594"/>
      <c r="E1104" s="1594"/>
      <c r="G1104" s="1593" t="s">
        <v>105</v>
      </c>
      <c r="H1104" s="1594"/>
      <c r="I1104" s="1594"/>
      <c r="J1104" s="1594"/>
      <c r="K1104" s="1594"/>
      <c r="M1104" s="1593" t="s">
        <v>105</v>
      </c>
      <c r="N1104" s="1594"/>
      <c r="O1104" s="1594"/>
      <c r="P1104" s="1594"/>
      <c r="Q1104" s="1594"/>
      <c r="S1104" s="802" t="s">
        <v>105</v>
      </c>
      <c r="T1104" s="802"/>
      <c r="U1104" s="802"/>
      <c r="V1104" s="802"/>
      <c r="W1104" s="802"/>
      <c r="Y1104" s="802" t="s">
        <v>105</v>
      </c>
      <c r="Z1104" s="802"/>
      <c r="AA1104" s="802"/>
      <c r="AB1104" s="802"/>
      <c r="AC1104" s="802"/>
    </row>
    <row r="1105" spans="1:29" ht="15">
      <c r="A1105" s="801" t="s">
        <v>106</v>
      </c>
      <c r="B1105" s="802" t="s">
        <v>107</v>
      </c>
      <c r="C1105" s="802" t="s">
        <v>108</v>
      </c>
      <c r="D1105" s="817">
        <v>3</v>
      </c>
      <c r="E1105" s="803">
        <v>1100</v>
      </c>
      <c r="G1105" s="801" t="s">
        <v>106</v>
      </c>
      <c r="H1105" s="802" t="s">
        <v>107</v>
      </c>
      <c r="I1105" s="802" t="s">
        <v>108</v>
      </c>
      <c r="J1105" s="817">
        <v>3</v>
      </c>
      <c r="K1105" s="803">
        <v>1100</v>
      </c>
      <c r="M1105" s="801" t="s">
        <v>106</v>
      </c>
      <c r="N1105" s="802" t="s">
        <v>107</v>
      </c>
      <c r="O1105" s="802" t="s">
        <v>108</v>
      </c>
      <c r="P1105" s="817">
        <v>3</v>
      </c>
      <c r="Q1105" s="803">
        <v>1100</v>
      </c>
      <c r="S1105" s="801" t="s">
        <v>106</v>
      </c>
      <c r="T1105" s="802" t="s">
        <v>107</v>
      </c>
      <c r="U1105" s="802" t="s">
        <v>108</v>
      </c>
      <c r="V1105" s="817">
        <v>3</v>
      </c>
      <c r="W1105" s="803">
        <v>1100</v>
      </c>
      <c r="Y1105" s="801" t="s">
        <v>106</v>
      </c>
      <c r="Z1105" s="802" t="s">
        <v>107</v>
      </c>
      <c r="AA1105" s="802" t="s">
        <v>108</v>
      </c>
      <c r="AB1105" s="817">
        <v>3</v>
      </c>
      <c r="AC1105" s="802">
        <v>1100</v>
      </c>
    </row>
    <row r="1106" spans="1:29" ht="14.25">
      <c r="A1106" s="801" t="s">
        <v>109</v>
      </c>
      <c r="B1106" s="802" t="s">
        <v>110</v>
      </c>
      <c r="C1106" s="804"/>
      <c r="D1106" s="804"/>
      <c r="E1106" s="804"/>
      <c r="G1106" s="801" t="s">
        <v>109</v>
      </c>
      <c r="H1106" s="802" t="s">
        <v>110</v>
      </c>
      <c r="I1106" s="804"/>
      <c r="J1106" s="804"/>
      <c r="K1106" s="804"/>
      <c r="M1106" s="801" t="s">
        <v>109</v>
      </c>
      <c r="N1106" s="802" t="s">
        <v>110</v>
      </c>
      <c r="O1106" s="804"/>
      <c r="P1106" s="804"/>
      <c r="Q1106" s="804"/>
      <c r="S1106" s="801" t="s">
        <v>109</v>
      </c>
      <c r="T1106" s="802" t="s">
        <v>110</v>
      </c>
      <c r="U1106" s="804"/>
      <c r="V1106" s="804"/>
      <c r="W1106" s="804"/>
      <c r="Y1106" s="801" t="s">
        <v>109</v>
      </c>
      <c r="Z1106" s="802" t="s">
        <v>110</v>
      </c>
      <c r="AA1106" s="804"/>
      <c r="AB1106" s="804"/>
      <c r="AC1106" s="804"/>
    </row>
    <row r="1107" spans="1:29" ht="15" thickBot="1">
      <c r="A1107" s="801" t="s">
        <v>111</v>
      </c>
      <c r="B1107" s="802" t="s">
        <v>110</v>
      </c>
      <c r="C1107" s="806"/>
      <c r="D1107" s="806"/>
      <c r="E1107" s="806"/>
      <c r="G1107" s="801" t="s">
        <v>111</v>
      </c>
      <c r="H1107" s="802" t="s">
        <v>110</v>
      </c>
      <c r="I1107" s="806"/>
      <c r="J1107" s="806"/>
      <c r="K1107" s="806"/>
      <c r="M1107" s="801" t="s">
        <v>111</v>
      </c>
      <c r="N1107" s="802" t="s">
        <v>110</v>
      </c>
      <c r="O1107" s="806"/>
      <c r="P1107" s="806"/>
      <c r="Q1107" s="806"/>
      <c r="S1107" s="801" t="s">
        <v>111</v>
      </c>
      <c r="T1107" s="802" t="s">
        <v>110</v>
      </c>
      <c r="U1107" s="806"/>
      <c r="V1107" s="806"/>
      <c r="W1107" s="806"/>
      <c r="Y1107" s="801" t="s">
        <v>111</v>
      </c>
      <c r="Z1107" s="802" t="s">
        <v>110</v>
      </c>
      <c r="AA1107" s="806"/>
      <c r="AB1107" s="806"/>
      <c r="AC1107" s="806"/>
    </row>
    <row r="1108" spans="1:29" ht="15.75" thickBot="1">
      <c r="A1108" s="801" t="s">
        <v>112</v>
      </c>
      <c r="B1108" s="802" t="s">
        <v>113</v>
      </c>
      <c r="C1108" s="807" t="s">
        <v>488</v>
      </c>
      <c r="D1108" s="816">
        <v>3</v>
      </c>
      <c r="E1108" s="808">
        <v>1100</v>
      </c>
      <c r="G1108" s="801" t="s">
        <v>112</v>
      </c>
      <c r="H1108" s="802" t="s">
        <v>113</v>
      </c>
      <c r="I1108" s="807" t="s">
        <v>488</v>
      </c>
      <c r="J1108" s="816">
        <v>3</v>
      </c>
      <c r="K1108" s="808">
        <v>1100</v>
      </c>
      <c r="M1108" s="801" t="s">
        <v>112</v>
      </c>
      <c r="N1108" s="802" t="s">
        <v>113</v>
      </c>
      <c r="O1108" s="807" t="s">
        <v>488</v>
      </c>
      <c r="P1108" s="816">
        <v>3</v>
      </c>
      <c r="Q1108" s="808">
        <v>1100</v>
      </c>
      <c r="S1108" s="801" t="s">
        <v>112</v>
      </c>
      <c r="T1108" s="802" t="s">
        <v>113</v>
      </c>
      <c r="U1108" s="807" t="s">
        <v>488</v>
      </c>
      <c r="V1108" s="816">
        <v>3</v>
      </c>
      <c r="W1108" s="808">
        <v>1100</v>
      </c>
      <c r="Y1108" s="801" t="s">
        <v>112</v>
      </c>
      <c r="Z1108" s="802" t="s">
        <v>113</v>
      </c>
      <c r="AA1108" s="807" t="s">
        <v>488</v>
      </c>
      <c r="AB1108" s="816">
        <v>3</v>
      </c>
      <c r="AC1108" s="807">
        <v>1100</v>
      </c>
    </row>
    <row r="1109" spans="1:29" ht="29.25" thickBot="1">
      <c r="A1109" s="801" t="s">
        <v>114</v>
      </c>
      <c r="B1109" s="802" t="s">
        <v>115</v>
      </c>
      <c r="C1109" s="807" t="s">
        <v>116</v>
      </c>
      <c r="D1109" s="802"/>
      <c r="E1109" s="808">
        <v>1500</v>
      </c>
      <c r="G1109" s="801" t="s">
        <v>114</v>
      </c>
      <c r="H1109" s="802" t="s">
        <v>115</v>
      </c>
      <c r="I1109" s="807" t="s">
        <v>116</v>
      </c>
      <c r="J1109" s="802"/>
      <c r="K1109" s="808">
        <v>1500</v>
      </c>
      <c r="M1109" s="801" t="s">
        <v>114</v>
      </c>
      <c r="N1109" s="802" t="s">
        <v>115</v>
      </c>
      <c r="O1109" s="807" t="s">
        <v>116</v>
      </c>
      <c r="P1109" s="802"/>
      <c r="Q1109" s="808">
        <v>1500</v>
      </c>
      <c r="S1109" s="801" t="s">
        <v>114</v>
      </c>
      <c r="T1109" s="802" t="s">
        <v>115</v>
      </c>
      <c r="U1109" s="807" t="s">
        <v>116</v>
      </c>
      <c r="V1109" s="802"/>
      <c r="W1109" s="808">
        <v>1500</v>
      </c>
      <c r="Y1109" s="801" t="s">
        <v>114</v>
      </c>
      <c r="Z1109" s="802" t="s">
        <v>115</v>
      </c>
      <c r="AA1109" s="807" t="s">
        <v>116</v>
      </c>
      <c r="AB1109" s="802"/>
      <c r="AC1109" s="807">
        <v>1500</v>
      </c>
    </row>
    <row r="1110" spans="1:29" ht="15">
      <c r="A1110" s="810"/>
      <c r="B1110" s="804"/>
      <c r="C1110" s="802"/>
      <c r="D1110" s="805">
        <v>4</v>
      </c>
      <c r="E1110" s="802"/>
      <c r="G1110" s="810"/>
      <c r="H1110" s="804"/>
      <c r="I1110" s="802"/>
      <c r="J1110" s="805">
        <v>4</v>
      </c>
      <c r="K1110" s="802"/>
      <c r="M1110" s="810"/>
      <c r="N1110" s="804"/>
      <c r="O1110" s="802"/>
      <c r="P1110" s="805">
        <v>4</v>
      </c>
      <c r="Q1110" s="802"/>
      <c r="S1110" s="810"/>
      <c r="T1110" s="802"/>
      <c r="U1110" s="802"/>
      <c r="V1110" s="805">
        <v>4</v>
      </c>
      <c r="W1110" s="802"/>
      <c r="Y1110" s="810"/>
      <c r="Z1110" s="802"/>
      <c r="AA1110" s="802"/>
      <c r="AB1110" s="817">
        <v>4</v>
      </c>
      <c r="AC1110" s="802"/>
    </row>
    <row r="1111" spans="1:29" ht="29.25" thickBot="1">
      <c r="A1111" s="810"/>
      <c r="B1111" s="804"/>
      <c r="C1111" s="807" t="s">
        <v>117</v>
      </c>
      <c r="D1111" s="806"/>
      <c r="E1111" s="808">
        <v>1500</v>
      </c>
      <c r="G1111" s="810"/>
      <c r="H1111" s="804"/>
      <c r="I1111" s="807" t="s">
        <v>117</v>
      </c>
      <c r="J1111" s="806"/>
      <c r="K1111" s="808">
        <v>1500</v>
      </c>
      <c r="M1111" s="810"/>
      <c r="N1111" s="804"/>
      <c r="O1111" s="807" t="s">
        <v>117</v>
      </c>
      <c r="P1111" s="806"/>
      <c r="Q1111" s="808">
        <v>1500</v>
      </c>
      <c r="S1111" s="810"/>
      <c r="T1111" s="804"/>
      <c r="U1111" s="807" t="s">
        <v>117</v>
      </c>
      <c r="V1111" s="806"/>
      <c r="W1111" s="808">
        <v>1500</v>
      </c>
      <c r="Y1111" s="810"/>
      <c r="Z1111" s="804"/>
      <c r="AA1111" s="807" t="s">
        <v>117</v>
      </c>
      <c r="AB1111" s="806"/>
      <c r="AC1111" s="807">
        <v>1500</v>
      </c>
    </row>
    <row r="1112" spans="1:29" ht="14.25">
      <c r="A1112" s="810"/>
      <c r="B1112" s="804"/>
      <c r="C1112" s="1567" t="s">
        <v>118</v>
      </c>
      <c r="D1112" s="802"/>
      <c r="E1112" s="802"/>
      <c r="G1112" s="810"/>
      <c r="H1112" s="804"/>
      <c r="I1112" s="1567" t="s">
        <v>118</v>
      </c>
      <c r="J1112" s="802"/>
      <c r="K1112" s="802"/>
      <c r="M1112" s="810"/>
      <c r="N1112" s="804"/>
      <c r="O1112" s="1567" t="s">
        <v>118</v>
      </c>
      <c r="P1112" s="802"/>
      <c r="Q1112" s="802"/>
      <c r="S1112" s="810"/>
      <c r="T1112" s="804"/>
      <c r="U1112" s="1567" t="s">
        <v>118</v>
      </c>
      <c r="V1112" s="802"/>
      <c r="W1112" s="802"/>
      <c r="Y1112" s="810"/>
      <c r="Z1112" s="804"/>
      <c r="AA1112" s="1567" t="s">
        <v>118</v>
      </c>
      <c r="AB1112" s="802"/>
      <c r="AC1112" s="802"/>
    </row>
    <row r="1113" spans="1:29" ht="15.75" thickBot="1">
      <c r="A1113" s="812"/>
      <c r="B1113" s="806"/>
      <c r="C1113" s="1568"/>
      <c r="D1113" s="811">
        <v>7</v>
      </c>
      <c r="E1113" s="808">
        <v>4000</v>
      </c>
      <c r="G1113" s="812"/>
      <c r="H1113" s="806"/>
      <c r="I1113" s="1568"/>
      <c r="J1113" s="811">
        <v>7</v>
      </c>
      <c r="K1113" s="808">
        <v>4000</v>
      </c>
      <c r="M1113" s="812"/>
      <c r="N1113" s="806"/>
      <c r="O1113" s="1568"/>
      <c r="P1113" s="811">
        <v>7</v>
      </c>
      <c r="Q1113" s="808">
        <v>4000</v>
      </c>
      <c r="S1113" s="812"/>
      <c r="T1113" s="806"/>
      <c r="U1113" s="1568"/>
      <c r="V1113" s="811">
        <v>7</v>
      </c>
      <c r="W1113" s="808">
        <v>4000</v>
      </c>
      <c r="Y1113" s="812"/>
      <c r="Z1113" s="806"/>
      <c r="AA1113" s="1568"/>
      <c r="AB1113" s="816">
        <v>7</v>
      </c>
      <c r="AC1113" s="807">
        <v>4000</v>
      </c>
    </row>
    <row r="1114" spans="1:29" ht="12.75">
      <c r="A1114" s="748"/>
      <c r="G1114" s="748"/>
      <c r="M1114" s="748"/>
      <c r="S1114" s="748"/>
      <c r="Y1114" s="748"/>
      <c r="Z1114" s="846"/>
      <c r="AA1114" s="846"/>
      <c r="AB1114" s="846"/>
      <c r="AC1114" s="846"/>
    </row>
    <row r="1115" spans="1:29" ht="15" thickBot="1">
      <c r="A1115" s="793"/>
      <c r="G1115" s="793"/>
      <c r="M1115" s="793"/>
      <c r="S1115" s="793"/>
      <c r="Y1115" s="793"/>
      <c r="Z1115" s="846"/>
      <c r="AA1115" s="846"/>
      <c r="AB1115" s="846"/>
      <c r="AC1115" s="846"/>
    </row>
    <row r="1116" spans="1:29" ht="45.75" thickBot="1">
      <c r="A1116" s="813" t="s">
        <v>3061</v>
      </c>
      <c r="B1116" s="814" t="s">
        <v>3843</v>
      </c>
      <c r="C1116" s="815" t="s">
        <v>3062</v>
      </c>
      <c r="D1116" s="807"/>
      <c r="E1116" s="814" t="s">
        <v>3064</v>
      </c>
      <c r="G1116" s="813" t="s">
        <v>3061</v>
      </c>
      <c r="H1116" s="814" t="s">
        <v>3843</v>
      </c>
      <c r="I1116" s="815" t="s">
        <v>3062</v>
      </c>
      <c r="J1116" s="807"/>
      <c r="K1116" s="814" t="s">
        <v>3064</v>
      </c>
      <c r="M1116" s="813" t="s">
        <v>3061</v>
      </c>
      <c r="N1116" s="814" t="s">
        <v>3843</v>
      </c>
      <c r="O1116" s="815" t="s">
        <v>3062</v>
      </c>
      <c r="P1116" s="807"/>
      <c r="Q1116" s="814" t="s">
        <v>3064</v>
      </c>
      <c r="S1116" s="813" t="s">
        <v>3061</v>
      </c>
      <c r="T1116" s="1118" t="s">
        <v>3843</v>
      </c>
      <c r="U1116" s="815" t="s">
        <v>3062</v>
      </c>
      <c r="V1116" s="807"/>
      <c r="W1116" s="814" t="s">
        <v>3064</v>
      </c>
      <c r="Y1116" s="813" t="s">
        <v>3061</v>
      </c>
      <c r="Z1116" s="1118" t="s">
        <v>3843</v>
      </c>
      <c r="AA1116" s="814" t="s">
        <v>3062</v>
      </c>
      <c r="AB1116" s="807"/>
      <c r="AC1116" s="814" t="s">
        <v>3064</v>
      </c>
    </row>
    <row r="1117" spans="1:29" ht="14.25">
      <c r="A1117" s="801"/>
      <c r="B1117" s="802"/>
      <c r="C1117" s="1567" t="s">
        <v>119</v>
      </c>
      <c r="D1117" s="802"/>
      <c r="E1117" s="802"/>
      <c r="G1117" s="801"/>
      <c r="H1117" s="802"/>
      <c r="I1117" s="1567" t="s">
        <v>119</v>
      </c>
      <c r="J1117" s="802"/>
      <c r="K1117" s="802"/>
      <c r="M1117" s="801"/>
      <c r="N1117" s="802"/>
      <c r="O1117" s="1567" t="s">
        <v>119</v>
      </c>
      <c r="P1117" s="802"/>
      <c r="Q1117" s="802"/>
      <c r="S1117" s="801"/>
      <c r="T1117" s="804"/>
      <c r="U1117" s="1567" t="s">
        <v>119</v>
      </c>
      <c r="V1117" s="802"/>
      <c r="W1117" s="802"/>
      <c r="Y1117" s="801"/>
      <c r="Z1117" s="804"/>
      <c r="AA1117" s="1567" t="s">
        <v>119</v>
      </c>
      <c r="AB1117" s="802"/>
      <c r="AC1117" s="802"/>
    </row>
    <row r="1118" spans="1:29" ht="15.75" thickBot="1">
      <c r="A1118" s="809" t="s">
        <v>120</v>
      </c>
      <c r="B1118" s="807" t="s">
        <v>115</v>
      </c>
      <c r="C1118" s="1568"/>
      <c r="D1118" s="816">
        <v>7</v>
      </c>
      <c r="E1118" s="808">
        <v>4000</v>
      </c>
      <c r="G1118" s="809" t="s">
        <v>120</v>
      </c>
      <c r="H1118" s="807" t="s">
        <v>115</v>
      </c>
      <c r="I1118" s="1568"/>
      <c r="J1118" s="816">
        <v>7</v>
      </c>
      <c r="K1118" s="808">
        <v>4000</v>
      </c>
      <c r="M1118" s="809" t="s">
        <v>120</v>
      </c>
      <c r="N1118" s="807" t="s">
        <v>115</v>
      </c>
      <c r="O1118" s="1568"/>
      <c r="P1118" s="816">
        <v>7</v>
      </c>
      <c r="Q1118" s="808">
        <v>4000</v>
      </c>
      <c r="S1118" s="809" t="s">
        <v>120</v>
      </c>
      <c r="T1118" s="802" t="s">
        <v>115</v>
      </c>
      <c r="U1118" s="1568"/>
      <c r="V1118" s="816">
        <v>7</v>
      </c>
      <c r="W1118" s="808">
        <v>4000</v>
      </c>
      <c r="Y1118" s="809" t="s">
        <v>120</v>
      </c>
      <c r="Z1118" s="802" t="s">
        <v>115</v>
      </c>
      <c r="AA1118" s="1568"/>
      <c r="AB1118" s="816">
        <v>7</v>
      </c>
      <c r="AC1118" s="807">
        <v>4000</v>
      </c>
    </row>
    <row r="1119" spans="1:29" ht="15.75" thickBot="1">
      <c r="A1119" s="1593" t="s">
        <v>121</v>
      </c>
      <c r="B1119" s="1594"/>
      <c r="C1119" s="1594"/>
      <c r="D1119" s="1594"/>
      <c r="E1119" s="1594"/>
      <c r="G1119" s="1593" t="s">
        <v>121</v>
      </c>
      <c r="H1119" s="1594"/>
      <c r="I1119" s="1594"/>
      <c r="J1119" s="1594"/>
      <c r="K1119" s="1594"/>
      <c r="M1119" s="1593" t="s">
        <v>121</v>
      </c>
      <c r="N1119" s="1594"/>
      <c r="O1119" s="1594"/>
      <c r="P1119" s="1594"/>
      <c r="Q1119" s="1594"/>
      <c r="S1119" s="1593" t="s">
        <v>121</v>
      </c>
      <c r="T1119" s="1594"/>
      <c r="U1119" s="1594"/>
      <c r="V1119" s="1594"/>
      <c r="W1119" s="1594"/>
      <c r="Y1119" s="1577" t="s">
        <v>121</v>
      </c>
      <c r="Z1119" s="1578"/>
      <c r="AA1119" s="1578"/>
      <c r="AB1119" s="1578"/>
      <c r="AC1119" s="1578"/>
    </row>
    <row r="1120" spans="1:29" ht="14.25">
      <c r="A1120" s="801"/>
      <c r="B1120" s="802"/>
      <c r="C1120" s="1567" t="s">
        <v>122</v>
      </c>
      <c r="D1120" s="802"/>
      <c r="E1120" s="802"/>
      <c r="G1120" s="801"/>
      <c r="H1120" s="802"/>
      <c r="I1120" s="1567" t="s">
        <v>122</v>
      </c>
      <c r="J1120" s="802"/>
      <c r="K1120" s="802"/>
      <c r="M1120" s="801"/>
      <c r="N1120" s="802"/>
      <c r="O1120" s="1567" t="s">
        <v>122</v>
      </c>
      <c r="P1120" s="802"/>
      <c r="Q1120" s="802"/>
      <c r="S1120" s="801"/>
      <c r="T1120" s="802"/>
      <c r="U1120" s="1567" t="s">
        <v>122</v>
      </c>
      <c r="V1120" s="802"/>
      <c r="W1120" s="802"/>
      <c r="Y1120" s="801"/>
      <c r="Z1120" s="802"/>
      <c r="AA1120" s="1567" t="s">
        <v>122</v>
      </c>
      <c r="AB1120" s="802"/>
      <c r="AC1120" s="802"/>
    </row>
    <row r="1121" spans="1:29" ht="14.25">
      <c r="A1121" s="801" t="s">
        <v>123</v>
      </c>
      <c r="B1121" s="802" t="s">
        <v>124</v>
      </c>
      <c r="C1121" s="1571"/>
      <c r="D1121" s="802"/>
      <c r="E1121" s="803">
        <v>1500</v>
      </c>
      <c r="G1121" s="801" t="s">
        <v>123</v>
      </c>
      <c r="H1121" s="802" t="s">
        <v>124</v>
      </c>
      <c r="I1121" s="1571"/>
      <c r="J1121" s="802"/>
      <c r="K1121" s="803">
        <v>1500</v>
      </c>
      <c r="M1121" s="801" t="s">
        <v>123</v>
      </c>
      <c r="N1121" s="802" t="s">
        <v>124</v>
      </c>
      <c r="O1121" s="1571"/>
      <c r="P1121" s="802"/>
      <c r="Q1121" s="803">
        <v>1500</v>
      </c>
      <c r="S1121" s="801" t="s">
        <v>123</v>
      </c>
      <c r="T1121" s="802" t="s">
        <v>124</v>
      </c>
      <c r="U1121" s="1571"/>
      <c r="V1121" s="802"/>
      <c r="W1121" s="803">
        <v>1500</v>
      </c>
      <c r="Y1121" s="801" t="s">
        <v>123</v>
      </c>
      <c r="Z1121" s="802" t="s">
        <v>124</v>
      </c>
      <c r="AA1121" s="1571"/>
      <c r="AB1121" s="802"/>
      <c r="AC1121" s="802">
        <v>1500</v>
      </c>
    </row>
    <row r="1122" spans="1:29" ht="15">
      <c r="A1122" s="801"/>
      <c r="B1122" s="802"/>
      <c r="C1122" s="1571"/>
      <c r="D1122" s="805">
        <v>4</v>
      </c>
      <c r="E1122" s="804"/>
      <c r="G1122" s="801"/>
      <c r="H1122" s="802"/>
      <c r="I1122" s="1571"/>
      <c r="J1122" s="805">
        <v>4</v>
      </c>
      <c r="K1122" s="804"/>
      <c r="M1122" s="801"/>
      <c r="N1122" s="802"/>
      <c r="O1122" s="1571"/>
      <c r="P1122" s="805">
        <v>4</v>
      </c>
      <c r="Q1122" s="804"/>
      <c r="S1122" s="801"/>
      <c r="T1122" s="802"/>
      <c r="U1122" s="1571"/>
      <c r="V1122" s="805">
        <v>4</v>
      </c>
      <c r="W1122" s="804"/>
      <c r="Y1122" s="801"/>
      <c r="Z1122" s="802"/>
      <c r="AA1122" s="1571"/>
      <c r="AB1122" s="817">
        <v>4</v>
      </c>
      <c r="AC1122" s="804"/>
    </row>
    <row r="1123" spans="1:29" ht="14.25">
      <c r="A1123" s="801" t="s">
        <v>125</v>
      </c>
      <c r="B1123" s="802" t="s">
        <v>126</v>
      </c>
      <c r="C1123" s="1571"/>
      <c r="D1123" s="804"/>
      <c r="E1123" s="804"/>
      <c r="G1123" s="801" t="s">
        <v>125</v>
      </c>
      <c r="H1123" s="802" t="s">
        <v>126</v>
      </c>
      <c r="I1123" s="1571"/>
      <c r="J1123" s="804"/>
      <c r="K1123" s="804"/>
      <c r="M1123" s="801" t="s">
        <v>125</v>
      </c>
      <c r="N1123" s="802" t="s">
        <v>126</v>
      </c>
      <c r="O1123" s="1571"/>
      <c r="P1123" s="804"/>
      <c r="Q1123" s="804"/>
      <c r="S1123" s="801" t="s">
        <v>125</v>
      </c>
      <c r="T1123" s="802" t="s">
        <v>126</v>
      </c>
      <c r="U1123" s="1571"/>
      <c r="V1123" s="804"/>
      <c r="W1123" s="804"/>
      <c r="Y1123" s="801" t="s">
        <v>125</v>
      </c>
      <c r="Z1123" s="802" t="s">
        <v>126</v>
      </c>
      <c r="AA1123" s="1571"/>
      <c r="AB1123" s="804"/>
      <c r="AC1123" s="804"/>
    </row>
    <row r="1124" spans="1:29" ht="14.25">
      <c r="A1124" s="801" t="s">
        <v>127</v>
      </c>
      <c r="B1124" s="802" t="s">
        <v>128</v>
      </c>
      <c r="C1124" s="1571"/>
      <c r="D1124" s="804"/>
      <c r="E1124" s="804"/>
      <c r="G1124" s="801" t="s">
        <v>127</v>
      </c>
      <c r="H1124" s="802" t="s">
        <v>128</v>
      </c>
      <c r="I1124" s="1571"/>
      <c r="J1124" s="804"/>
      <c r="K1124" s="804"/>
      <c r="M1124" s="801" t="s">
        <v>127</v>
      </c>
      <c r="N1124" s="802" t="s">
        <v>128</v>
      </c>
      <c r="O1124" s="1571"/>
      <c r="P1124" s="804"/>
      <c r="Q1124" s="804"/>
      <c r="S1124" s="801" t="s">
        <v>127</v>
      </c>
      <c r="T1124" s="802" t="s">
        <v>128</v>
      </c>
      <c r="U1124" s="1571"/>
      <c r="V1124" s="804"/>
      <c r="W1124" s="804"/>
      <c r="Y1124" s="801" t="s">
        <v>127</v>
      </c>
      <c r="Z1124" s="802" t="s">
        <v>128</v>
      </c>
      <c r="AA1124" s="1571"/>
      <c r="AB1124" s="804"/>
      <c r="AC1124" s="804"/>
    </row>
    <row r="1125" spans="1:29" ht="29.25" thickBot="1">
      <c r="A1125" s="801" t="s">
        <v>129</v>
      </c>
      <c r="B1125" s="802" t="s">
        <v>130</v>
      </c>
      <c r="C1125" s="807" t="s">
        <v>131</v>
      </c>
      <c r="D1125" s="806"/>
      <c r="E1125" s="808">
        <v>1500</v>
      </c>
      <c r="G1125" s="801" t="s">
        <v>129</v>
      </c>
      <c r="H1125" s="802" t="s">
        <v>130</v>
      </c>
      <c r="I1125" s="807" t="s">
        <v>131</v>
      </c>
      <c r="J1125" s="806"/>
      <c r="K1125" s="808">
        <v>1500</v>
      </c>
      <c r="M1125" s="801" t="s">
        <v>129</v>
      </c>
      <c r="N1125" s="802" t="s">
        <v>130</v>
      </c>
      <c r="O1125" s="807" t="s">
        <v>131</v>
      </c>
      <c r="P1125" s="806"/>
      <c r="Q1125" s="808">
        <v>1500</v>
      </c>
      <c r="S1125" s="801" t="s">
        <v>129</v>
      </c>
      <c r="T1125" s="802" t="s">
        <v>130</v>
      </c>
      <c r="U1125" s="807" t="s">
        <v>131</v>
      </c>
      <c r="V1125" s="806"/>
      <c r="W1125" s="808">
        <v>1500</v>
      </c>
      <c r="Y1125" s="801" t="s">
        <v>129</v>
      </c>
      <c r="Z1125" s="802" t="s">
        <v>130</v>
      </c>
      <c r="AA1125" s="807" t="s">
        <v>131</v>
      </c>
      <c r="AB1125" s="806"/>
      <c r="AC1125" s="807">
        <v>1500</v>
      </c>
    </row>
    <row r="1126" spans="1:29" ht="142.5">
      <c r="A1126" s="801" t="s">
        <v>132</v>
      </c>
      <c r="B1126" s="802" t="s">
        <v>133</v>
      </c>
      <c r="C1126" s="802" t="s">
        <v>134</v>
      </c>
      <c r="D1126" s="802"/>
      <c r="E1126" s="802"/>
      <c r="G1126" s="801" t="s">
        <v>132</v>
      </c>
      <c r="H1126" s="802" t="s">
        <v>133</v>
      </c>
      <c r="I1126" s="802" t="s">
        <v>134</v>
      </c>
      <c r="J1126" s="802"/>
      <c r="K1126" s="802"/>
      <c r="M1126" s="801" t="s">
        <v>132</v>
      </c>
      <c r="N1126" s="802" t="s">
        <v>133</v>
      </c>
      <c r="O1126" s="802" t="s">
        <v>134</v>
      </c>
      <c r="P1126" s="802"/>
      <c r="Q1126" s="802"/>
      <c r="S1126" s="801" t="s">
        <v>132</v>
      </c>
      <c r="T1126" s="802" t="s">
        <v>133</v>
      </c>
      <c r="U1126" s="802" t="s">
        <v>134</v>
      </c>
      <c r="V1126" s="802"/>
      <c r="W1126" s="802"/>
      <c r="Y1126" s="801" t="s">
        <v>132</v>
      </c>
      <c r="Z1126" s="802" t="s">
        <v>133</v>
      </c>
      <c r="AA1126" s="802" t="s">
        <v>134</v>
      </c>
      <c r="AB1126" s="802"/>
      <c r="AC1126" s="802"/>
    </row>
    <row r="1127" spans="1:29" ht="15.75" thickBot="1">
      <c r="A1127" s="810"/>
      <c r="B1127" s="804"/>
      <c r="C1127" s="806"/>
      <c r="D1127" s="816">
        <v>5</v>
      </c>
      <c r="E1127" s="808">
        <v>2200</v>
      </c>
      <c r="G1127" s="810"/>
      <c r="H1127" s="804"/>
      <c r="I1127" s="806"/>
      <c r="J1127" s="816">
        <v>5</v>
      </c>
      <c r="K1127" s="808">
        <v>2200</v>
      </c>
      <c r="M1127" s="810"/>
      <c r="N1127" s="804"/>
      <c r="O1127" s="806"/>
      <c r="P1127" s="816">
        <v>5</v>
      </c>
      <c r="Q1127" s="808">
        <v>2200</v>
      </c>
      <c r="S1127" s="810"/>
      <c r="T1127" s="802"/>
      <c r="U1127" s="806"/>
      <c r="V1127" s="816">
        <v>5</v>
      </c>
      <c r="W1127" s="808">
        <v>2200</v>
      </c>
      <c r="Y1127" s="810"/>
      <c r="Z1127" s="802"/>
      <c r="AA1127" s="806"/>
      <c r="AB1127" s="816">
        <v>5</v>
      </c>
      <c r="AC1127" s="807">
        <v>2200</v>
      </c>
    </row>
    <row r="1128" spans="1:29" ht="14.25">
      <c r="A1128" s="810"/>
      <c r="B1128" s="804"/>
      <c r="C1128" s="1567" t="s">
        <v>135</v>
      </c>
      <c r="D1128" s="802"/>
      <c r="E1128" s="802"/>
      <c r="G1128" s="810"/>
      <c r="H1128" s="804"/>
      <c r="I1128" s="1567" t="s">
        <v>135</v>
      </c>
      <c r="J1128" s="802"/>
      <c r="K1128" s="802"/>
      <c r="M1128" s="810"/>
      <c r="N1128" s="804"/>
      <c r="O1128" s="1567" t="s">
        <v>135</v>
      </c>
      <c r="P1128" s="802"/>
      <c r="Q1128" s="802"/>
      <c r="S1128" s="810"/>
      <c r="T1128" s="802"/>
      <c r="U1128" s="1567" t="s">
        <v>135</v>
      </c>
      <c r="V1128" s="802"/>
      <c r="W1128" s="802"/>
      <c r="Y1128" s="810"/>
      <c r="Z1128" s="802"/>
      <c r="AA1128" s="1567" t="s">
        <v>135</v>
      </c>
      <c r="AB1128" s="802"/>
      <c r="AC1128" s="802"/>
    </row>
    <row r="1129" spans="1:29" ht="15" thickBot="1">
      <c r="A1129" s="810"/>
      <c r="B1129" s="804"/>
      <c r="C1129" s="1568"/>
      <c r="D1129" s="802"/>
      <c r="E1129" s="808">
        <v>4000</v>
      </c>
      <c r="G1129" s="810"/>
      <c r="H1129" s="804"/>
      <c r="I1129" s="1568"/>
      <c r="J1129" s="802"/>
      <c r="K1129" s="808">
        <v>4000</v>
      </c>
      <c r="M1129" s="810"/>
      <c r="N1129" s="804"/>
      <c r="O1129" s="1568"/>
      <c r="P1129" s="802"/>
      <c r="Q1129" s="808">
        <v>4000</v>
      </c>
      <c r="S1129" s="810"/>
      <c r="T1129" s="802"/>
      <c r="U1129" s="1568"/>
      <c r="V1129" s="802"/>
      <c r="W1129" s="808">
        <v>4000</v>
      </c>
      <c r="Y1129" s="810"/>
      <c r="Z1129" s="802"/>
      <c r="AA1129" s="1568"/>
      <c r="AB1129" s="802"/>
      <c r="AC1129" s="807">
        <v>4000</v>
      </c>
    </row>
    <row r="1130" spans="1:29" ht="15">
      <c r="A1130" s="810"/>
      <c r="B1130" s="804"/>
      <c r="C1130" s="802"/>
      <c r="D1130" s="817">
        <v>7</v>
      </c>
      <c r="E1130" s="802"/>
      <c r="G1130" s="810"/>
      <c r="H1130" s="804"/>
      <c r="I1130" s="802"/>
      <c r="J1130" s="817">
        <v>7</v>
      </c>
      <c r="K1130" s="802"/>
      <c r="M1130" s="810"/>
      <c r="N1130" s="804"/>
      <c r="O1130" s="802"/>
      <c r="P1130" s="817">
        <v>7</v>
      </c>
      <c r="Q1130" s="802"/>
      <c r="S1130" s="810"/>
      <c r="T1130" s="802"/>
      <c r="U1130" s="802"/>
      <c r="V1130" s="817">
        <v>7</v>
      </c>
      <c r="W1130" s="802"/>
      <c r="Y1130" s="810"/>
      <c r="Z1130" s="802"/>
      <c r="AA1130" s="802"/>
      <c r="AB1130" s="817">
        <v>7</v>
      </c>
      <c r="AC1130" s="802"/>
    </row>
    <row r="1131" spans="1:29" ht="29.25" thickBot="1">
      <c r="A1131" s="812"/>
      <c r="B1131" s="806"/>
      <c r="C1131" s="807" t="s">
        <v>136</v>
      </c>
      <c r="D1131" s="806"/>
      <c r="E1131" s="808">
        <v>4000</v>
      </c>
      <c r="G1131" s="812"/>
      <c r="H1131" s="806"/>
      <c r="I1131" s="807" t="s">
        <v>136</v>
      </c>
      <c r="J1131" s="806"/>
      <c r="K1131" s="808">
        <v>4000</v>
      </c>
      <c r="M1131" s="812"/>
      <c r="N1131" s="806"/>
      <c r="O1131" s="807" t="s">
        <v>136</v>
      </c>
      <c r="P1131" s="806"/>
      <c r="Q1131" s="808">
        <v>4000</v>
      </c>
      <c r="S1131" s="812"/>
      <c r="T1131" s="802"/>
      <c r="U1131" s="807" t="s">
        <v>136</v>
      </c>
      <c r="V1131" s="806"/>
      <c r="W1131" s="808">
        <v>4000</v>
      </c>
      <c r="Y1131" s="812"/>
      <c r="Z1131" s="802"/>
      <c r="AA1131" s="807" t="s">
        <v>136</v>
      </c>
      <c r="AB1131" s="806"/>
      <c r="AC1131" s="807">
        <v>4000</v>
      </c>
    </row>
    <row r="1132" spans="1:29" ht="15.75" thickBot="1">
      <c r="A1132" s="1593" t="s">
        <v>137</v>
      </c>
      <c r="B1132" s="1594"/>
      <c r="C1132" s="1594"/>
      <c r="D1132" s="1594"/>
      <c r="E1132" s="1594"/>
      <c r="G1132" s="1593" t="s">
        <v>137</v>
      </c>
      <c r="H1132" s="1594"/>
      <c r="I1132" s="1594"/>
      <c r="J1132" s="1594"/>
      <c r="K1132" s="1594"/>
      <c r="M1132" s="1593" t="s">
        <v>137</v>
      </c>
      <c r="N1132" s="1594"/>
      <c r="O1132" s="1594"/>
      <c r="P1132" s="1594"/>
      <c r="Q1132" s="1594"/>
      <c r="S1132" s="1593" t="s">
        <v>137</v>
      </c>
      <c r="T1132" s="1594"/>
      <c r="U1132" s="1594"/>
      <c r="V1132" s="1594"/>
      <c r="W1132" s="1594"/>
      <c r="Y1132" s="1577" t="s">
        <v>137</v>
      </c>
      <c r="Z1132" s="1578"/>
      <c r="AA1132" s="1578"/>
      <c r="AB1132" s="1578"/>
      <c r="AC1132" s="1578"/>
    </row>
    <row r="1133" spans="1:29" ht="28.5">
      <c r="A1133" s="801" t="s">
        <v>138</v>
      </c>
      <c r="B1133" s="802" t="s">
        <v>139</v>
      </c>
      <c r="C1133" s="802" t="s">
        <v>140</v>
      </c>
      <c r="D1133" s="817">
        <v>1</v>
      </c>
      <c r="E1133" s="803">
        <v>225</v>
      </c>
      <c r="G1133" s="801" t="s">
        <v>138</v>
      </c>
      <c r="H1133" s="802" t="s">
        <v>139</v>
      </c>
      <c r="I1133" s="802" t="s">
        <v>140</v>
      </c>
      <c r="J1133" s="817">
        <v>1</v>
      </c>
      <c r="K1133" s="803">
        <v>225</v>
      </c>
      <c r="M1133" s="801" t="s">
        <v>138</v>
      </c>
      <c r="N1133" s="802" t="s">
        <v>139</v>
      </c>
      <c r="O1133" s="802" t="s">
        <v>140</v>
      </c>
      <c r="P1133" s="817">
        <v>1</v>
      </c>
      <c r="Q1133" s="803">
        <v>225</v>
      </c>
      <c r="S1133" s="801" t="s">
        <v>138</v>
      </c>
      <c r="T1133" s="802" t="s">
        <v>139</v>
      </c>
      <c r="U1133" s="802" t="s">
        <v>140</v>
      </c>
      <c r="V1133" s="817">
        <v>1</v>
      </c>
      <c r="W1133" s="803">
        <v>225</v>
      </c>
      <c r="Y1133" s="801" t="s">
        <v>138</v>
      </c>
      <c r="Z1133" s="802" t="s">
        <v>139</v>
      </c>
      <c r="AA1133" s="802" t="s">
        <v>140</v>
      </c>
      <c r="AB1133" s="817">
        <v>1</v>
      </c>
      <c r="AC1133" s="802">
        <v>225</v>
      </c>
    </row>
    <row r="1134" spans="1:29" ht="14.25">
      <c r="A1134" s="801" t="s">
        <v>141</v>
      </c>
      <c r="B1134" s="802" t="s">
        <v>142</v>
      </c>
      <c r="C1134" s="804"/>
      <c r="D1134" s="804"/>
      <c r="E1134" s="804"/>
      <c r="G1134" s="801" t="s">
        <v>141</v>
      </c>
      <c r="H1134" s="802" t="s">
        <v>142</v>
      </c>
      <c r="I1134" s="804"/>
      <c r="J1134" s="804"/>
      <c r="K1134" s="804"/>
      <c r="M1134" s="801" t="s">
        <v>141</v>
      </c>
      <c r="N1134" s="802" t="s">
        <v>142</v>
      </c>
      <c r="O1134" s="804"/>
      <c r="P1134" s="804"/>
      <c r="Q1134" s="804"/>
      <c r="S1134" s="801" t="s">
        <v>141</v>
      </c>
      <c r="T1134" s="802" t="s">
        <v>142</v>
      </c>
      <c r="U1134" s="804"/>
      <c r="V1134" s="804"/>
      <c r="W1134" s="804"/>
      <c r="Y1134" s="801" t="s">
        <v>141</v>
      </c>
      <c r="Z1134" s="802" t="s">
        <v>142</v>
      </c>
      <c r="AA1134" s="804"/>
      <c r="AB1134" s="804"/>
      <c r="AC1134" s="804"/>
    </row>
    <row r="1135" spans="1:29" ht="15" thickBot="1">
      <c r="A1135" s="801" t="s">
        <v>143</v>
      </c>
      <c r="B1135" s="802" t="s">
        <v>142</v>
      </c>
      <c r="C1135" s="806"/>
      <c r="D1135" s="806"/>
      <c r="E1135" s="806"/>
      <c r="G1135" s="801" t="s">
        <v>143</v>
      </c>
      <c r="H1135" s="802" t="s">
        <v>142</v>
      </c>
      <c r="I1135" s="806"/>
      <c r="J1135" s="806"/>
      <c r="K1135" s="806"/>
      <c r="M1135" s="801" t="s">
        <v>143</v>
      </c>
      <c r="N1135" s="802" t="s">
        <v>142</v>
      </c>
      <c r="O1135" s="806"/>
      <c r="P1135" s="806"/>
      <c r="Q1135" s="806"/>
      <c r="S1135" s="801" t="s">
        <v>143</v>
      </c>
      <c r="T1135" s="802" t="s">
        <v>142</v>
      </c>
      <c r="U1135" s="806"/>
      <c r="V1135" s="806"/>
      <c r="W1135" s="806"/>
      <c r="Y1135" s="801" t="s">
        <v>143</v>
      </c>
      <c r="Z1135" s="802" t="s">
        <v>142</v>
      </c>
      <c r="AA1135" s="806"/>
      <c r="AB1135" s="806"/>
      <c r="AC1135" s="806"/>
    </row>
    <row r="1136" spans="1:29" ht="15" thickBot="1">
      <c r="A1136" s="801" t="s">
        <v>144</v>
      </c>
      <c r="B1136" s="802" t="s">
        <v>142</v>
      </c>
      <c r="C1136" s="807" t="s">
        <v>145</v>
      </c>
      <c r="D1136" s="802"/>
      <c r="E1136" s="808">
        <v>2200</v>
      </c>
      <c r="G1136" s="801" t="s">
        <v>144</v>
      </c>
      <c r="H1136" s="802" t="s">
        <v>142</v>
      </c>
      <c r="I1136" s="807" t="s">
        <v>145</v>
      </c>
      <c r="J1136" s="802"/>
      <c r="K1136" s="808">
        <v>2200</v>
      </c>
      <c r="M1136" s="801" t="s">
        <v>144</v>
      </c>
      <c r="N1136" s="802" t="s">
        <v>142</v>
      </c>
      <c r="O1136" s="807" t="s">
        <v>145</v>
      </c>
      <c r="P1136" s="802"/>
      <c r="Q1136" s="808">
        <v>2200</v>
      </c>
      <c r="S1136" s="801" t="s">
        <v>144</v>
      </c>
      <c r="T1136" s="802" t="s">
        <v>142</v>
      </c>
      <c r="U1136" s="807" t="s">
        <v>145</v>
      </c>
      <c r="V1136" s="802"/>
      <c r="W1136" s="808">
        <v>2200</v>
      </c>
      <c r="Y1136" s="801" t="s">
        <v>144</v>
      </c>
      <c r="Z1136" s="802" t="s">
        <v>142</v>
      </c>
      <c r="AA1136" s="807" t="s">
        <v>145</v>
      </c>
      <c r="AB1136" s="802"/>
      <c r="AC1136" s="807">
        <v>2200</v>
      </c>
    </row>
    <row r="1137" spans="1:29" ht="15">
      <c r="A1137" s="801"/>
      <c r="B1137" s="802"/>
      <c r="C1137" s="802"/>
      <c r="D1137" s="805">
        <v>5</v>
      </c>
      <c r="E1137" s="802"/>
      <c r="G1137" s="801"/>
      <c r="H1137" s="802"/>
      <c r="I1137" s="802"/>
      <c r="J1137" s="805">
        <v>5</v>
      </c>
      <c r="K1137" s="802"/>
      <c r="M1137" s="801"/>
      <c r="N1137" s="802"/>
      <c r="O1137" s="802"/>
      <c r="P1137" s="805">
        <v>5</v>
      </c>
      <c r="Q1137" s="802"/>
      <c r="S1137" s="801"/>
      <c r="T1137" s="802"/>
      <c r="U1137" s="802"/>
      <c r="V1137" s="805">
        <v>5</v>
      </c>
      <c r="W1137" s="802"/>
      <c r="Y1137" s="801"/>
      <c r="Z1137" s="802"/>
      <c r="AA1137" s="802"/>
      <c r="AB1137" s="817">
        <v>5</v>
      </c>
      <c r="AC1137" s="802"/>
    </row>
    <row r="1138" spans="1:29" ht="29.25" thickBot="1">
      <c r="A1138" s="801" t="s">
        <v>146</v>
      </c>
      <c r="B1138" s="802" t="s">
        <v>142</v>
      </c>
      <c r="C1138" s="807" t="s">
        <v>147</v>
      </c>
      <c r="D1138" s="806"/>
      <c r="E1138" s="819">
        <v>2200</v>
      </c>
      <c r="G1138" s="801" t="s">
        <v>146</v>
      </c>
      <c r="H1138" s="802" t="s">
        <v>142</v>
      </c>
      <c r="I1138" s="807" t="s">
        <v>147</v>
      </c>
      <c r="J1138" s="806"/>
      <c r="K1138" s="819">
        <v>2200</v>
      </c>
      <c r="M1138" s="801" t="s">
        <v>146</v>
      </c>
      <c r="N1138" s="802" t="s">
        <v>142</v>
      </c>
      <c r="O1138" s="807" t="s">
        <v>147</v>
      </c>
      <c r="P1138" s="806"/>
      <c r="Q1138" s="819">
        <v>2200</v>
      </c>
      <c r="S1138" s="801" t="s">
        <v>146</v>
      </c>
      <c r="T1138" s="802" t="s">
        <v>142</v>
      </c>
      <c r="U1138" s="807" t="s">
        <v>147</v>
      </c>
      <c r="V1138" s="806"/>
      <c r="W1138" s="819">
        <v>2200</v>
      </c>
      <c r="Y1138" s="801" t="s">
        <v>146</v>
      </c>
      <c r="Z1138" s="802" t="s">
        <v>142</v>
      </c>
      <c r="AA1138" s="807" t="s">
        <v>147</v>
      </c>
      <c r="AB1138" s="806"/>
      <c r="AC1138" s="1230">
        <v>2200</v>
      </c>
    </row>
    <row r="1139" spans="1:29" ht="15.75" thickBot="1">
      <c r="A1139" s="810"/>
      <c r="B1139" s="804"/>
      <c r="C1139" s="807" t="s">
        <v>148</v>
      </c>
      <c r="D1139" s="811">
        <v>3</v>
      </c>
      <c r="E1139" s="808">
        <v>1100</v>
      </c>
      <c r="G1139" s="810"/>
      <c r="H1139" s="804"/>
      <c r="I1139" s="807" t="s">
        <v>148</v>
      </c>
      <c r="J1139" s="811">
        <v>3</v>
      </c>
      <c r="K1139" s="808">
        <v>1100</v>
      </c>
      <c r="M1139" s="810"/>
      <c r="N1139" s="804"/>
      <c r="O1139" s="807" t="s">
        <v>148</v>
      </c>
      <c r="P1139" s="811">
        <v>3</v>
      </c>
      <c r="Q1139" s="808">
        <v>1100</v>
      </c>
      <c r="S1139" s="810"/>
      <c r="T1139" s="802"/>
      <c r="U1139" s="807" t="s">
        <v>148</v>
      </c>
      <c r="V1139" s="811">
        <v>3</v>
      </c>
      <c r="W1139" s="808">
        <v>1100</v>
      </c>
      <c r="Y1139" s="810"/>
      <c r="Z1139" s="802"/>
      <c r="AA1139" s="807" t="s">
        <v>148</v>
      </c>
      <c r="AB1139" s="816">
        <v>3</v>
      </c>
      <c r="AC1139" s="807">
        <v>1100</v>
      </c>
    </row>
    <row r="1140" spans="1:29" ht="29.25" thickBot="1">
      <c r="A1140" s="812"/>
      <c r="B1140" s="806"/>
      <c r="C1140" s="807" t="s">
        <v>149</v>
      </c>
      <c r="D1140" s="816">
        <v>4</v>
      </c>
      <c r="E1140" s="808">
        <v>1500</v>
      </c>
      <c r="G1140" s="812"/>
      <c r="H1140" s="806"/>
      <c r="I1140" s="807" t="s">
        <v>149</v>
      </c>
      <c r="J1140" s="816">
        <v>4</v>
      </c>
      <c r="K1140" s="808">
        <v>1500</v>
      </c>
      <c r="M1140" s="812"/>
      <c r="N1140" s="806"/>
      <c r="O1140" s="807" t="s">
        <v>149</v>
      </c>
      <c r="P1140" s="816">
        <v>4</v>
      </c>
      <c r="Q1140" s="808">
        <v>1500</v>
      </c>
      <c r="S1140" s="812"/>
      <c r="T1140" s="806"/>
      <c r="U1140" s="807" t="s">
        <v>149</v>
      </c>
      <c r="V1140" s="816">
        <v>4</v>
      </c>
      <c r="W1140" s="808">
        <v>1500</v>
      </c>
      <c r="Y1140" s="812"/>
      <c r="Z1140" s="806"/>
      <c r="AA1140" s="807" t="s">
        <v>149</v>
      </c>
      <c r="AB1140" s="816">
        <v>4</v>
      </c>
      <c r="AC1140" s="807">
        <v>1500</v>
      </c>
    </row>
    <row r="1141" spans="1:29" ht="15.75" thickBot="1">
      <c r="A1141" s="1593" t="s">
        <v>150</v>
      </c>
      <c r="B1141" s="1594"/>
      <c r="C1141" s="1594"/>
      <c r="D1141" s="1594"/>
      <c r="E1141" s="1594"/>
      <c r="G1141" s="1593" t="s">
        <v>150</v>
      </c>
      <c r="H1141" s="1594"/>
      <c r="I1141" s="1594"/>
      <c r="J1141" s="1594"/>
      <c r="K1141" s="1594"/>
      <c r="M1141" s="1593" t="s">
        <v>150</v>
      </c>
      <c r="N1141" s="1594"/>
      <c r="O1141" s="1594"/>
      <c r="P1141" s="1594"/>
      <c r="Q1141" s="1594"/>
      <c r="S1141" s="1593" t="s">
        <v>150</v>
      </c>
      <c r="T1141" s="1594"/>
      <c r="U1141" s="1594"/>
      <c r="V1141" s="1594"/>
      <c r="W1141" s="1594"/>
      <c r="Y1141" s="1577" t="s">
        <v>150</v>
      </c>
      <c r="Z1141" s="1578"/>
      <c r="AA1141" s="1578"/>
      <c r="AB1141" s="1578"/>
      <c r="AC1141" s="1578"/>
    </row>
    <row r="1142" spans="1:29" ht="15">
      <c r="A1142" s="801" t="s">
        <v>151</v>
      </c>
      <c r="B1142" s="802" t="s">
        <v>152</v>
      </c>
      <c r="C1142" s="802" t="s">
        <v>153</v>
      </c>
      <c r="D1142" s="805">
        <v>3</v>
      </c>
      <c r="E1142" s="803">
        <v>1100</v>
      </c>
      <c r="G1142" s="801" t="s">
        <v>151</v>
      </c>
      <c r="H1142" s="802" t="s">
        <v>152</v>
      </c>
      <c r="I1142" s="802" t="s">
        <v>153</v>
      </c>
      <c r="J1142" s="805">
        <v>3</v>
      </c>
      <c r="K1142" s="803">
        <v>1100</v>
      </c>
      <c r="M1142" s="801" t="s">
        <v>151</v>
      </c>
      <c r="N1142" s="802" t="s">
        <v>152</v>
      </c>
      <c r="O1142" s="802" t="s">
        <v>153</v>
      </c>
      <c r="P1142" s="805">
        <v>3</v>
      </c>
      <c r="Q1142" s="803">
        <v>1100</v>
      </c>
      <c r="S1142" s="801" t="s">
        <v>151</v>
      </c>
      <c r="T1142" s="802" t="s">
        <v>152</v>
      </c>
      <c r="U1142" s="802" t="s">
        <v>153</v>
      </c>
      <c r="V1142" s="805">
        <v>3</v>
      </c>
      <c r="W1142" s="803">
        <v>1100</v>
      </c>
      <c r="Y1142" s="801" t="s">
        <v>151</v>
      </c>
      <c r="Z1142" s="802" t="s">
        <v>152</v>
      </c>
      <c r="AA1142" s="802" t="s">
        <v>153</v>
      </c>
      <c r="AB1142" s="817">
        <v>3</v>
      </c>
      <c r="AC1142" s="802">
        <v>1100</v>
      </c>
    </row>
    <row r="1143" spans="1:29" ht="14.25">
      <c r="A1143" s="801" t="s">
        <v>154</v>
      </c>
      <c r="B1143" s="802" t="s">
        <v>152</v>
      </c>
      <c r="C1143" s="804"/>
      <c r="D1143" s="804"/>
      <c r="E1143" s="804"/>
      <c r="G1143" s="801" t="s">
        <v>154</v>
      </c>
      <c r="H1143" s="802" t="s">
        <v>152</v>
      </c>
      <c r="I1143" s="804"/>
      <c r="J1143" s="804"/>
      <c r="K1143" s="804"/>
      <c r="M1143" s="801" t="s">
        <v>154</v>
      </c>
      <c r="N1143" s="802" t="s">
        <v>152</v>
      </c>
      <c r="O1143" s="804"/>
      <c r="P1143" s="804"/>
      <c r="Q1143" s="804"/>
      <c r="S1143" s="801" t="s">
        <v>154</v>
      </c>
      <c r="T1143" s="802" t="s">
        <v>152</v>
      </c>
      <c r="U1143" s="804"/>
      <c r="V1143" s="804"/>
      <c r="W1143" s="804"/>
      <c r="Y1143" s="801" t="s">
        <v>154</v>
      </c>
      <c r="Z1143" s="802" t="s">
        <v>152</v>
      </c>
      <c r="AA1143" s="804"/>
      <c r="AB1143" s="804"/>
      <c r="AC1143" s="804"/>
    </row>
    <row r="1144" spans="1:29" ht="14.25">
      <c r="A1144" s="801" t="s">
        <v>155</v>
      </c>
      <c r="B1144" s="802" t="s">
        <v>156</v>
      </c>
      <c r="C1144" s="804"/>
      <c r="D1144" s="804"/>
      <c r="E1144" s="804"/>
      <c r="G1144" s="801" t="s">
        <v>155</v>
      </c>
      <c r="H1144" s="802" t="s">
        <v>156</v>
      </c>
      <c r="I1144" s="804"/>
      <c r="J1144" s="804"/>
      <c r="K1144" s="804"/>
      <c r="M1144" s="801" t="s">
        <v>155</v>
      </c>
      <c r="N1144" s="802" t="s">
        <v>156</v>
      </c>
      <c r="O1144" s="804"/>
      <c r="P1144" s="804"/>
      <c r="Q1144" s="804"/>
      <c r="S1144" s="801" t="s">
        <v>155</v>
      </c>
      <c r="T1144" s="802" t="s">
        <v>156</v>
      </c>
      <c r="U1144" s="804"/>
      <c r="V1144" s="804"/>
      <c r="W1144" s="804"/>
      <c r="Y1144" s="801" t="s">
        <v>155</v>
      </c>
      <c r="Z1144" s="802" t="s">
        <v>156</v>
      </c>
      <c r="AA1144" s="804"/>
      <c r="AB1144" s="804"/>
      <c r="AC1144" s="804"/>
    </row>
    <row r="1145" spans="1:29" ht="14.25">
      <c r="A1145" s="801" t="s">
        <v>157</v>
      </c>
      <c r="B1145" s="802" t="s">
        <v>158</v>
      </c>
      <c r="C1145" s="804"/>
      <c r="D1145" s="804"/>
      <c r="E1145" s="804"/>
      <c r="G1145" s="801" t="s">
        <v>157</v>
      </c>
      <c r="H1145" s="802" t="s">
        <v>158</v>
      </c>
      <c r="I1145" s="804"/>
      <c r="J1145" s="804"/>
      <c r="K1145" s="804"/>
      <c r="M1145" s="801" t="s">
        <v>157</v>
      </c>
      <c r="N1145" s="802" t="s">
        <v>158</v>
      </c>
      <c r="O1145" s="804"/>
      <c r="P1145" s="804"/>
      <c r="Q1145" s="804"/>
      <c r="S1145" s="801" t="s">
        <v>157</v>
      </c>
      <c r="T1145" s="802" t="s">
        <v>158</v>
      </c>
      <c r="U1145" s="804"/>
      <c r="V1145" s="804"/>
      <c r="W1145" s="804"/>
      <c r="Y1145" s="801" t="s">
        <v>157</v>
      </c>
      <c r="Z1145" s="802" t="s">
        <v>158</v>
      </c>
      <c r="AA1145" s="804"/>
      <c r="AB1145" s="804"/>
      <c r="AC1145" s="804"/>
    </row>
    <row r="1146" spans="1:29" ht="14.25">
      <c r="A1146" s="801" t="s">
        <v>159</v>
      </c>
      <c r="B1146" s="802" t="s">
        <v>160</v>
      </c>
      <c r="C1146" s="804"/>
      <c r="D1146" s="804"/>
      <c r="E1146" s="804"/>
      <c r="G1146" s="801" t="s">
        <v>159</v>
      </c>
      <c r="H1146" s="802" t="s">
        <v>160</v>
      </c>
      <c r="I1146" s="804"/>
      <c r="J1146" s="804"/>
      <c r="K1146" s="804"/>
      <c r="M1146" s="801" t="s">
        <v>159</v>
      </c>
      <c r="N1146" s="802" t="s">
        <v>160</v>
      </c>
      <c r="O1146" s="804"/>
      <c r="P1146" s="804"/>
      <c r="Q1146" s="804"/>
      <c r="S1146" s="801" t="s">
        <v>159</v>
      </c>
      <c r="T1146" s="802" t="s">
        <v>160</v>
      </c>
      <c r="U1146" s="804"/>
      <c r="V1146" s="804"/>
      <c r="W1146" s="804"/>
      <c r="Y1146" s="801" t="s">
        <v>159</v>
      </c>
      <c r="Z1146" s="802" t="s">
        <v>160</v>
      </c>
      <c r="AA1146" s="804"/>
      <c r="AB1146" s="804"/>
      <c r="AC1146" s="804"/>
    </row>
    <row r="1147" spans="1:29" ht="14.25">
      <c r="A1147" s="801" t="s">
        <v>161</v>
      </c>
      <c r="B1147" s="802" t="s">
        <v>162</v>
      </c>
      <c r="C1147" s="804"/>
      <c r="D1147" s="804"/>
      <c r="E1147" s="804"/>
      <c r="G1147" s="801" t="s">
        <v>161</v>
      </c>
      <c r="H1147" s="802" t="s">
        <v>162</v>
      </c>
      <c r="I1147" s="804"/>
      <c r="J1147" s="804"/>
      <c r="K1147" s="804"/>
      <c r="M1147" s="801" t="s">
        <v>161</v>
      </c>
      <c r="N1147" s="802" t="s">
        <v>162</v>
      </c>
      <c r="O1147" s="804"/>
      <c r="P1147" s="804"/>
      <c r="Q1147" s="804"/>
      <c r="S1147" s="801" t="s">
        <v>161</v>
      </c>
      <c r="T1147" s="802" t="s">
        <v>162</v>
      </c>
      <c r="U1147" s="804"/>
      <c r="V1147" s="804"/>
      <c r="W1147" s="804"/>
      <c r="Y1147" s="801" t="s">
        <v>161</v>
      </c>
      <c r="Z1147" s="802" t="s">
        <v>162</v>
      </c>
      <c r="AA1147" s="804"/>
      <c r="AB1147" s="804"/>
      <c r="AC1147" s="804"/>
    </row>
    <row r="1148" spans="1:29" ht="14.25">
      <c r="A1148" s="801" t="s">
        <v>163</v>
      </c>
      <c r="B1148" s="802" t="s">
        <v>164</v>
      </c>
      <c r="C1148" s="804"/>
      <c r="D1148" s="804"/>
      <c r="E1148" s="804"/>
      <c r="G1148" s="801" t="s">
        <v>163</v>
      </c>
      <c r="H1148" s="802" t="s">
        <v>164</v>
      </c>
      <c r="I1148" s="804"/>
      <c r="J1148" s="804"/>
      <c r="K1148" s="804"/>
      <c r="M1148" s="801" t="s">
        <v>163</v>
      </c>
      <c r="N1148" s="802" t="s">
        <v>164</v>
      </c>
      <c r="O1148" s="804"/>
      <c r="P1148" s="804"/>
      <c r="Q1148" s="804"/>
      <c r="S1148" s="801" t="s">
        <v>163</v>
      </c>
      <c r="T1148" s="802" t="s">
        <v>164</v>
      </c>
      <c r="U1148" s="804"/>
      <c r="V1148" s="804"/>
      <c r="W1148" s="804"/>
      <c r="Y1148" s="801" t="s">
        <v>163</v>
      </c>
      <c r="Z1148" s="802" t="s">
        <v>164</v>
      </c>
      <c r="AA1148" s="804"/>
      <c r="AB1148" s="804"/>
      <c r="AC1148" s="804"/>
    </row>
    <row r="1149" spans="1:29" ht="14.25">
      <c r="A1149" s="801" t="s">
        <v>165</v>
      </c>
      <c r="B1149" s="802" t="s">
        <v>166</v>
      </c>
      <c r="C1149" s="804"/>
      <c r="D1149" s="804"/>
      <c r="E1149" s="804"/>
      <c r="G1149" s="801" t="s">
        <v>165</v>
      </c>
      <c r="H1149" s="802" t="s">
        <v>166</v>
      </c>
      <c r="I1149" s="804"/>
      <c r="J1149" s="804"/>
      <c r="K1149" s="804"/>
      <c r="M1149" s="801" t="s">
        <v>165</v>
      </c>
      <c r="N1149" s="802" t="s">
        <v>166</v>
      </c>
      <c r="O1149" s="804"/>
      <c r="P1149" s="804"/>
      <c r="Q1149" s="804"/>
      <c r="S1149" s="801" t="s">
        <v>165</v>
      </c>
      <c r="T1149" s="802" t="s">
        <v>166</v>
      </c>
      <c r="U1149" s="804"/>
      <c r="V1149" s="804"/>
      <c r="W1149" s="804"/>
      <c r="Y1149" s="801" t="s">
        <v>165</v>
      </c>
      <c r="Z1149" s="802" t="s">
        <v>166</v>
      </c>
      <c r="AA1149" s="804"/>
      <c r="AB1149" s="804"/>
      <c r="AC1149" s="804"/>
    </row>
    <row r="1150" spans="1:29" ht="14.25">
      <c r="A1150" s="801" t="s">
        <v>167</v>
      </c>
      <c r="B1150" s="802" t="s">
        <v>168</v>
      </c>
      <c r="C1150" s="802"/>
      <c r="D1150" s="802"/>
      <c r="E1150" s="802"/>
      <c r="G1150" s="801" t="s">
        <v>167</v>
      </c>
      <c r="H1150" s="802" t="s">
        <v>168</v>
      </c>
      <c r="I1150" s="802"/>
      <c r="J1150" s="802"/>
      <c r="K1150" s="802"/>
      <c r="M1150" s="801" t="s">
        <v>167</v>
      </c>
      <c r="N1150" s="802" t="s">
        <v>168</v>
      </c>
      <c r="O1150" s="802"/>
      <c r="P1150" s="802"/>
      <c r="Q1150" s="802"/>
      <c r="S1150" s="801" t="s">
        <v>167</v>
      </c>
      <c r="T1150" s="802" t="s">
        <v>168</v>
      </c>
      <c r="U1150" s="802"/>
      <c r="V1150" s="802"/>
      <c r="W1150" s="802"/>
      <c r="Y1150" s="801" t="s">
        <v>167</v>
      </c>
      <c r="Z1150" s="802" t="s">
        <v>168</v>
      </c>
      <c r="AA1150" s="802"/>
      <c r="AB1150" s="802"/>
      <c r="AC1150" s="802"/>
    </row>
    <row r="1151" spans="1:29" ht="29.25" thickBot="1">
      <c r="A1151" s="801"/>
      <c r="B1151" s="802"/>
      <c r="C1151" s="807" t="s">
        <v>169</v>
      </c>
      <c r="D1151" s="811">
        <v>3</v>
      </c>
      <c r="E1151" s="808">
        <v>1100</v>
      </c>
      <c r="G1151" s="801"/>
      <c r="H1151" s="802"/>
      <c r="I1151" s="807" t="s">
        <v>169</v>
      </c>
      <c r="J1151" s="811">
        <v>3</v>
      </c>
      <c r="K1151" s="808">
        <v>1100</v>
      </c>
      <c r="M1151" s="801"/>
      <c r="N1151" s="802"/>
      <c r="O1151" s="807" t="s">
        <v>169</v>
      </c>
      <c r="P1151" s="811">
        <v>3</v>
      </c>
      <c r="Q1151" s="808">
        <v>1100</v>
      </c>
      <c r="S1151" s="801"/>
      <c r="T1151" s="802"/>
      <c r="U1151" s="807" t="s">
        <v>169</v>
      </c>
      <c r="V1151" s="811">
        <v>3</v>
      </c>
      <c r="W1151" s="808">
        <v>1100</v>
      </c>
      <c r="Y1151" s="801"/>
      <c r="Z1151" s="802"/>
      <c r="AA1151" s="807" t="s">
        <v>169</v>
      </c>
      <c r="AB1151" s="816">
        <v>3</v>
      </c>
      <c r="AC1151" s="807">
        <v>1100</v>
      </c>
    </row>
    <row r="1152" spans="1:29" ht="14.25">
      <c r="A1152" s="801" t="s">
        <v>170</v>
      </c>
      <c r="B1152" s="802" t="s">
        <v>168</v>
      </c>
      <c r="C1152" s="802"/>
      <c r="D1152" s="802"/>
      <c r="E1152" s="802"/>
      <c r="G1152" s="801" t="s">
        <v>170</v>
      </c>
      <c r="H1152" s="802" t="s">
        <v>168</v>
      </c>
      <c r="I1152" s="802"/>
      <c r="J1152" s="802"/>
      <c r="K1152" s="802"/>
      <c r="M1152" s="801" t="s">
        <v>170</v>
      </c>
      <c r="N1152" s="802" t="s">
        <v>168</v>
      </c>
      <c r="O1152" s="802"/>
      <c r="P1152" s="802"/>
      <c r="Q1152" s="802"/>
      <c r="S1152" s="801" t="s">
        <v>170</v>
      </c>
      <c r="T1152" s="802" t="s">
        <v>168</v>
      </c>
      <c r="U1152" s="802"/>
      <c r="V1152" s="802"/>
      <c r="W1152" s="802"/>
      <c r="Y1152" s="801" t="s">
        <v>170</v>
      </c>
      <c r="Z1152" s="802" t="s">
        <v>168</v>
      </c>
      <c r="AA1152" s="802"/>
      <c r="AB1152" s="802"/>
      <c r="AC1152" s="802"/>
    </row>
    <row r="1153" spans="1:29" ht="15.75" thickBot="1">
      <c r="A1153" s="801"/>
      <c r="B1153" s="802"/>
      <c r="C1153" s="807" t="s">
        <v>171</v>
      </c>
      <c r="D1153" s="811">
        <v>1</v>
      </c>
      <c r="E1153" s="808">
        <v>225</v>
      </c>
      <c r="G1153" s="801"/>
      <c r="H1153" s="802"/>
      <c r="I1153" s="807" t="s">
        <v>171</v>
      </c>
      <c r="J1153" s="811">
        <v>1</v>
      </c>
      <c r="K1153" s="808">
        <v>225</v>
      </c>
      <c r="M1153" s="801"/>
      <c r="N1153" s="802"/>
      <c r="O1153" s="807" t="s">
        <v>171</v>
      </c>
      <c r="P1153" s="811">
        <v>1</v>
      </c>
      <c r="Q1153" s="808">
        <v>225</v>
      </c>
      <c r="S1153" s="801"/>
      <c r="T1153" s="802"/>
      <c r="U1153" s="807" t="s">
        <v>171</v>
      </c>
      <c r="V1153" s="811">
        <v>1</v>
      </c>
      <c r="W1153" s="808">
        <v>225</v>
      </c>
      <c r="Y1153" s="801"/>
      <c r="Z1153" s="802"/>
      <c r="AA1153" s="807" t="s">
        <v>171</v>
      </c>
      <c r="AB1153" s="816">
        <v>1</v>
      </c>
      <c r="AC1153" s="807">
        <v>225</v>
      </c>
    </row>
    <row r="1154" spans="1:29" ht="14.25">
      <c r="A1154" s="801" t="s">
        <v>172</v>
      </c>
      <c r="B1154" s="802" t="s">
        <v>164</v>
      </c>
      <c r="C1154" s="802"/>
      <c r="D1154" s="802"/>
      <c r="E1154" s="802"/>
      <c r="G1154" s="801" t="s">
        <v>172</v>
      </c>
      <c r="H1154" s="802" t="s">
        <v>164</v>
      </c>
      <c r="I1154" s="802"/>
      <c r="J1154" s="802"/>
      <c r="K1154" s="802"/>
      <c r="M1154" s="801" t="s">
        <v>172</v>
      </c>
      <c r="N1154" s="802" t="s">
        <v>164</v>
      </c>
      <c r="O1154" s="802"/>
      <c r="P1154" s="802"/>
      <c r="Q1154" s="802"/>
      <c r="S1154" s="801" t="s">
        <v>172</v>
      </c>
      <c r="T1154" s="802" t="s">
        <v>164</v>
      </c>
      <c r="U1154" s="802"/>
      <c r="V1154" s="802"/>
      <c r="W1154" s="802"/>
      <c r="Y1154" s="801" t="s">
        <v>172</v>
      </c>
      <c r="Z1154" s="802" t="s">
        <v>164</v>
      </c>
      <c r="AA1154" s="802"/>
      <c r="AB1154" s="802"/>
      <c r="AC1154" s="802"/>
    </row>
    <row r="1155" spans="1:29" ht="15.75" thickBot="1">
      <c r="A1155" s="801"/>
      <c r="B1155" s="802"/>
      <c r="C1155" s="807" t="s">
        <v>173</v>
      </c>
      <c r="D1155" s="811">
        <v>1</v>
      </c>
      <c r="E1155" s="808">
        <v>225</v>
      </c>
      <c r="G1155" s="801"/>
      <c r="H1155" s="802"/>
      <c r="I1155" s="807" t="s">
        <v>173</v>
      </c>
      <c r="J1155" s="811">
        <v>1</v>
      </c>
      <c r="K1155" s="808">
        <v>225</v>
      </c>
      <c r="M1155" s="801"/>
      <c r="N1155" s="802"/>
      <c r="O1155" s="807" t="s">
        <v>173</v>
      </c>
      <c r="P1155" s="811">
        <v>1</v>
      </c>
      <c r="Q1155" s="808">
        <v>225</v>
      </c>
      <c r="S1155" s="801"/>
      <c r="T1155" s="802"/>
      <c r="U1155" s="807" t="s">
        <v>173</v>
      </c>
      <c r="V1155" s="811">
        <v>1</v>
      </c>
      <c r="W1155" s="808">
        <v>225</v>
      </c>
      <c r="Y1155" s="801"/>
      <c r="Z1155" s="802"/>
      <c r="AA1155" s="807" t="s">
        <v>173</v>
      </c>
      <c r="AB1155" s="816">
        <v>1</v>
      </c>
      <c r="AC1155" s="807">
        <v>225</v>
      </c>
    </row>
    <row r="1156" spans="1:29" ht="14.25">
      <c r="A1156" s="801" t="s">
        <v>174</v>
      </c>
      <c r="B1156" s="802" t="s">
        <v>175</v>
      </c>
      <c r="C1156" s="802"/>
      <c r="D1156" s="802"/>
      <c r="E1156" s="802"/>
      <c r="G1156" s="801" t="s">
        <v>174</v>
      </c>
      <c r="H1156" s="802" t="s">
        <v>175</v>
      </c>
      <c r="I1156" s="802"/>
      <c r="J1156" s="802"/>
      <c r="K1156" s="802"/>
      <c r="M1156" s="801" t="s">
        <v>174</v>
      </c>
      <c r="N1156" s="802" t="s">
        <v>175</v>
      </c>
      <c r="O1156" s="802"/>
      <c r="P1156" s="802"/>
      <c r="Q1156" s="802"/>
      <c r="S1156" s="801" t="s">
        <v>174</v>
      </c>
      <c r="T1156" s="802" t="s">
        <v>175</v>
      </c>
      <c r="U1156" s="802"/>
      <c r="V1156" s="802"/>
      <c r="W1156" s="802"/>
      <c r="Y1156" s="801" t="s">
        <v>174</v>
      </c>
      <c r="Z1156" s="802" t="s">
        <v>175</v>
      </c>
      <c r="AA1156" s="802"/>
      <c r="AB1156" s="802"/>
      <c r="AC1156" s="802"/>
    </row>
    <row r="1157" spans="1:29" ht="43.5" thickBot="1">
      <c r="A1157" s="801"/>
      <c r="B1157" s="802"/>
      <c r="C1157" s="807" t="s">
        <v>176</v>
      </c>
      <c r="D1157" s="811">
        <v>2</v>
      </c>
      <c r="E1157" s="808">
        <v>550</v>
      </c>
      <c r="G1157" s="801"/>
      <c r="H1157" s="802"/>
      <c r="I1157" s="807" t="s">
        <v>176</v>
      </c>
      <c r="J1157" s="811">
        <v>2</v>
      </c>
      <c r="K1157" s="808">
        <v>550</v>
      </c>
      <c r="M1157" s="801"/>
      <c r="N1157" s="802"/>
      <c r="O1157" s="807" t="s">
        <v>176</v>
      </c>
      <c r="P1157" s="811">
        <v>2</v>
      </c>
      <c r="Q1157" s="808">
        <v>550</v>
      </c>
      <c r="S1157" s="801"/>
      <c r="T1157" s="802"/>
      <c r="U1157" s="807" t="s">
        <v>176</v>
      </c>
      <c r="V1157" s="811">
        <v>2</v>
      </c>
      <c r="W1157" s="808">
        <v>550</v>
      </c>
      <c r="Y1157" s="801"/>
      <c r="Z1157" s="802"/>
      <c r="AA1157" s="807" t="s">
        <v>176</v>
      </c>
      <c r="AB1157" s="816">
        <v>2</v>
      </c>
      <c r="AC1157" s="807">
        <v>550</v>
      </c>
    </row>
    <row r="1158" spans="1:29" ht="14.25">
      <c r="A1158" s="801" t="s">
        <v>177</v>
      </c>
      <c r="B1158" s="802" t="s">
        <v>178</v>
      </c>
      <c r="C1158" s="1567" t="s">
        <v>179</v>
      </c>
      <c r="D1158" s="802"/>
      <c r="E1158" s="802"/>
      <c r="G1158" s="801" t="s">
        <v>177</v>
      </c>
      <c r="H1158" s="802" t="s">
        <v>178</v>
      </c>
      <c r="I1158" s="1567" t="s">
        <v>179</v>
      </c>
      <c r="J1158" s="802"/>
      <c r="K1158" s="802"/>
      <c r="M1158" s="801" t="s">
        <v>177</v>
      </c>
      <c r="N1158" s="802" t="s">
        <v>178</v>
      </c>
      <c r="O1158" s="1567" t="s">
        <v>179</v>
      </c>
      <c r="P1158" s="802"/>
      <c r="Q1158" s="802"/>
      <c r="S1158" s="801" t="s">
        <v>177</v>
      </c>
      <c r="T1158" s="802" t="s">
        <v>178</v>
      </c>
      <c r="U1158" s="1567" t="s">
        <v>179</v>
      </c>
      <c r="V1158" s="802"/>
      <c r="W1158" s="802"/>
      <c r="Y1158" s="801" t="s">
        <v>177</v>
      </c>
      <c r="Z1158" s="802" t="s">
        <v>178</v>
      </c>
      <c r="AA1158" s="1567" t="s">
        <v>179</v>
      </c>
      <c r="AB1158" s="802"/>
      <c r="AC1158" s="802"/>
    </row>
    <row r="1159" spans="1:29" ht="15.75" thickBot="1">
      <c r="A1159" s="801"/>
      <c r="B1159" s="802"/>
      <c r="C1159" s="1568"/>
      <c r="D1159" s="811">
        <v>4</v>
      </c>
      <c r="E1159" s="808">
        <v>1500</v>
      </c>
      <c r="G1159" s="801"/>
      <c r="H1159" s="802"/>
      <c r="I1159" s="1568"/>
      <c r="J1159" s="811">
        <v>4</v>
      </c>
      <c r="K1159" s="808">
        <v>1500</v>
      </c>
      <c r="M1159" s="801"/>
      <c r="N1159" s="802"/>
      <c r="O1159" s="1568"/>
      <c r="P1159" s="811">
        <v>4</v>
      </c>
      <c r="Q1159" s="808">
        <v>1500</v>
      </c>
      <c r="S1159" s="801"/>
      <c r="T1159" s="802"/>
      <c r="U1159" s="1568"/>
      <c r="V1159" s="811">
        <v>4</v>
      </c>
      <c r="W1159" s="808">
        <v>1500</v>
      </c>
      <c r="Y1159" s="801"/>
      <c r="Z1159" s="802"/>
      <c r="AA1159" s="1568"/>
      <c r="AB1159" s="816">
        <v>4</v>
      </c>
      <c r="AC1159" s="807">
        <v>1500</v>
      </c>
    </row>
    <row r="1160" spans="1:29" ht="14.25">
      <c r="A1160" s="801" t="s">
        <v>180</v>
      </c>
      <c r="B1160" s="802" t="s">
        <v>181</v>
      </c>
      <c r="C1160" s="802"/>
      <c r="D1160" s="802"/>
      <c r="E1160" s="802"/>
      <c r="G1160" s="801" t="s">
        <v>180</v>
      </c>
      <c r="H1160" s="802" t="s">
        <v>181</v>
      </c>
      <c r="I1160" s="802"/>
      <c r="J1160" s="802"/>
      <c r="K1160" s="802"/>
      <c r="M1160" s="801" t="s">
        <v>180</v>
      </c>
      <c r="N1160" s="802" t="s">
        <v>181</v>
      </c>
      <c r="O1160" s="802"/>
      <c r="P1160" s="802"/>
      <c r="Q1160" s="802"/>
      <c r="S1160" s="801" t="s">
        <v>180</v>
      </c>
      <c r="T1160" s="802" t="s">
        <v>181</v>
      </c>
      <c r="U1160" s="802"/>
      <c r="V1160" s="802"/>
      <c r="W1160" s="802"/>
      <c r="Y1160" s="801" t="s">
        <v>180</v>
      </c>
      <c r="Z1160" s="802" t="s">
        <v>181</v>
      </c>
      <c r="AA1160" s="802"/>
      <c r="AB1160" s="802"/>
      <c r="AC1160" s="802"/>
    </row>
    <row r="1161" spans="1:29" ht="57.75" thickBot="1">
      <c r="A1161" s="801"/>
      <c r="B1161" s="802"/>
      <c r="C1161" s="807" t="s">
        <v>182</v>
      </c>
      <c r="D1161" s="811">
        <v>4</v>
      </c>
      <c r="E1161" s="808">
        <v>1500</v>
      </c>
      <c r="G1161" s="801"/>
      <c r="H1161" s="802"/>
      <c r="I1161" s="807" t="s">
        <v>182</v>
      </c>
      <c r="J1161" s="811">
        <v>4</v>
      </c>
      <c r="K1161" s="808">
        <v>1500</v>
      </c>
      <c r="M1161" s="801"/>
      <c r="N1161" s="802"/>
      <c r="O1161" s="807" t="s">
        <v>182</v>
      </c>
      <c r="P1161" s="811">
        <v>4</v>
      </c>
      <c r="Q1161" s="808">
        <v>1500</v>
      </c>
      <c r="S1161" s="801"/>
      <c r="T1161" s="802"/>
      <c r="U1161" s="807" t="s">
        <v>182</v>
      </c>
      <c r="V1161" s="811">
        <v>4</v>
      </c>
      <c r="W1161" s="808">
        <v>1500</v>
      </c>
      <c r="Y1161" s="801"/>
      <c r="Z1161" s="802"/>
      <c r="AA1161" s="807" t="s">
        <v>182</v>
      </c>
      <c r="AB1161" s="816">
        <v>4</v>
      </c>
      <c r="AC1161" s="807">
        <v>1500</v>
      </c>
    </row>
    <row r="1162" spans="1:29" ht="14.25">
      <c r="A1162" s="801" t="s">
        <v>183</v>
      </c>
      <c r="B1162" s="802" t="s">
        <v>175</v>
      </c>
      <c r="C1162" s="802"/>
      <c r="D1162" s="802"/>
      <c r="E1162" s="802"/>
      <c r="G1162" s="801" t="s">
        <v>183</v>
      </c>
      <c r="H1162" s="802" t="s">
        <v>175</v>
      </c>
      <c r="I1162" s="802"/>
      <c r="J1162" s="802"/>
      <c r="K1162" s="802"/>
      <c r="M1162" s="801" t="s">
        <v>183</v>
      </c>
      <c r="N1162" s="802" t="s">
        <v>175</v>
      </c>
      <c r="O1162" s="802"/>
      <c r="P1162" s="802"/>
      <c r="Q1162" s="802"/>
      <c r="S1162" s="801" t="s">
        <v>183</v>
      </c>
      <c r="T1162" s="802" t="s">
        <v>175</v>
      </c>
      <c r="U1162" s="802"/>
      <c r="V1162" s="802"/>
      <c r="W1162" s="802"/>
      <c r="Y1162" s="801" t="s">
        <v>183</v>
      </c>
      <c r="Z1162" s="802" t="s">
        <v>175</v>
      </c>
      <c r="AA1162" s="802"/>
      <c r="AB1162" s="802"/>
      <c r="AC1162" s="802"/>
    </row>
    <row r="1163" spans="1:29" ht="43.5" thickBot="1">
      <c r="A1163" s="801"/>
      <c r="B1163" s="802"/>
      <c r="C1163" s="807" t="s">
        <v>184</v>
      </c>
      <c r="D1163" s="811">
        <v>3</v>
      </c>
      <c r="E1163" s="808">
        <v>1100</v>
      </c>
      <c r="G1163" s="801"/>
      <c r="H1163" s="802"/>
      <c r="I1163" s="807" t="s">
        <v>184</v>
      </c>
      <c r="J1163" s="811">
        <v>3</v>
      </c>
      <c r="K1163" s="808">
        <v>1100</v>
      </c>
      <c r="M1163" s="801"/>
      <c r="N1163" s="802"/>
      <c r="O1163" s="807" t="s">
        <v>184</v>
      </c>
      <c r="P1163" s="811">
        <v>3</v>
      </c>
      <c r="Q1163" s="808">
        <v>1100</v>
      </c>
      <c r="S1163" s="801"/>
      <c r="T1163" s="802"/>
      <c r="U1163" s="807" t="s">
        <v>184</v>
      </c>
      <c r="V1163" s="811">
        <v>3</v>
      </c>
      <c r="W1163" s="808">
        <v>1100</v>
      </c>
      <c r="Y1163" s="801"/>
      <c r="Z1163" s="802"/>
      <c r="AA1163" s="807" t="s">
        <v>184</v>
      </c>
      <c r="AB1163" s="816">
        <v>3</v>
      </c>
      <c r="AC1163" s="807">
        <v>1100</v>
      </c>
    </row>
    <row r="1164" spans="1:29" ht="14.25">
      <c r="A1164" s="801" t="s">
        <v>185</v>
      </c>
      <c r="B1164" s="802" t="s">
        <v>186</v>
      </c>
      <c r="C1164" s="802"/>
      <c r="D1164" s="802"/>
      <c r="E1164" s="802"/>
      <c r="G1164" s="801" t="s">
        <v>185</v>
      </c>
      <c r="H1164" s="802" t="s">
        <v>186</v>
      </c>
      <c r="I1164" s="802"/>
      <c r="J1164" s="802"/>
      <c r="K1164" s="802"/>
      <c r="M1164" s="801" t="s">
        <v>185</v>
      </c>
      <c r="N1164" s="802" t="s">
        <v>186</v>
      </c>
      <c r="O1164" s="802"/>
      <c r="P1164" s="802"/>
      <c r="Q1164" s="802"/>
      <c r="S1164" s="801" t="s">
        <v>185</v>
      </c>
      <c r="T1164" s="802" t="s">
        <v>186</v>
      </c>
      <c r="U1164" s="802"/>
      <c r="V1164" s="802"/>
      <c r="W1164" s="802"/>
      <c r="Y1164" s="801" t="s">
        <v>185</v>
      </c>
      <c r="Z1164" s="802" t="s">
        <v>186</v>
      </c>
      <c r="AA1164" s="802"/>
      <c r="AB1164" s="802"/>
      <c r="AC1164" s="802"/>
    </row>
    <row r="1165" spans="1:29" ht="43.5" thickBot="1">
      <c r="A1165" s="810"/>
      <c r="B1165" s="804"/>
      <c r="C1165" s="807" t="s">
        <v>187</v>
      </c>
      <c r="D1165" s="802"/>
      <c r="E1165" s="808">
        <v>2200</v>
      </c>
      <c r="G1165" s="810"/>
      <c r="H1165" s="804"/>
      <c r="I1165" s="807" t="s">
        <v>187</v>
      </c>
      <c r="J1165" s="802"/>
      <c r="K1165" s="808">
        <v>2200</v>
      </c>
      <c r="M1165" s="810"/>
      <c r="N1165" s="804"/>
      <c r="O1165" s="807" t="s">
        <v>187</v>
      </c>
      <c r="P1165" s="802"/>
      <c r="Q1165" s="808">
        <v>2200</v>
      </c>
      <c r="S1165" s="810"/>
      <c r="T1165" s="802"/>
      <c r="U1165" s="807" t="s">
        <v>187</v>
      </c>
      <c r="V1165" s="802"/>
      <c r="W1165" s="808">
        <v>2200</v>
      </c>
      <c r="Y1165" s="810"/>
      <c r="Z1165" s="802"/>
      <c r="AA1165" s="807" t="s">
        <v>187</v>
      </c>
      <c r="AB1165" s="802"/>
      <c r="AC1165" s="807">
        <v>2200</v>
      </c>
    </row>
    <row r="1166" spans="1:29" ht="15">
      <c r="A1166" s="810"/>
      <c r="B1166" s="804"/>
      <c r="C1166" s="802"/>
      <c r="D1166" s="805">
        <v>5</v>
      </c>
      <c r="E1166" s="802"/>
      <c r="G1166" s="810"/>
      <c r="H1166" s="804"/>
      <c r="I1166" s="802"/>
      <c r="J1166" s="805">
        <v>5</v>
      </c>
      <c r="K1166" s="802"/>
      <c r="M1166" s="810"/>
      <c r="N1166" s="804"/>
      <c r="O1166" s="802"/>
      <c r="P1166" s="805">
        <v>5</v>
      </c>
      <c r="Q1166" s="802"/>
      <c r="S1166" s="810"/>
      <c r="T1166" s="802"/>
      <c r="U1166" s="802"/>
      <c r="V1166" s="805">
        <v>5</v>
      </c>
      <c r="W1166" s="802"/>
      <c r="Y1166" s="810"/>
      <c r="Z1166" s="802"/>
      <c r="AA1166" s="802"/>
      <c r="AB1166" s="817">
        <v>5</v>
      </c>
      <c r="AC1166" s="802"/>
    </row>
    <row r="1167" spans="1:29" ht="43.5" thickBot="1">
      <c r="A1167" s="810"/>
      <c r="B1167" s="804"/>
      <c r="C1167" s="807" t="s">
        <v>188</v>
      </c>
      <c r="D1167" s="806"/>
      <c r="E1167" s="808">
        <v>2200</v>
      </c>
      <c r="G1167" s="810"/>
      <c r="H1167" s="804"/>
      <c r="I1167" s="807" t="s">
        <v>188</v>
      </c>
      <c r="J1167" s="806"/>
      <c r="K1167" s="808">
        <v>2200</v>
      </c>
      <c r="M1167" s="810"/>
      <c r="N1167" s="804"/>
      <c r="O1167" s="807" t="s">
        <v>188</v>
      </c>
      <c r="P1167" s="806"/>
      <c r="Q1167" s="808">
        <v>2200</v>
      </c>
      <c r="S1167" s="810"/>
      <c r="T1167" s="802"/>
      <c r="U1167" s="807" t="s">
        <v>188</v>
      </c>
      <c r="V1167" s="806"/>
      <c r="W1167" s="808">
        <v>2200</v>
      </c>
      <c r="Y1167" s="810"/>
      <c r="Z1167" s="802"/>
      <c r="AA1167" s="807" t="s">
        <v>188</v>
      </c>
      <c r="AB1167" s="806"/>
      <c r="AC1167" s="807">
        <v>2200</v>
      </c>
    </row>
    <row r="1168" spans="1:29" ht="14.25">
      <c r="A1168" s="810"/>
      <c r="B1168" s="804"/>
      <c r="C1168" s="802"/>
      <c r="D1168" s="802"/>
      <c r="E1168" s="802"/>
      <c r="G1168" s="810"/>
      <c r="H1168" s="804"/>
      <c r="I1168" s="802"/>
      <c r="J1168" s="802"/>
      <c r="K1168" s="802"/>
      <c r="M1168" s="810"/>
      <c r="N1168" s="804"/>
      <c r="O1168" s="802"/>
      <c r="P1168" s="802"/>
      <c r="Q1168" s="802"/>
      <c r="S1168" s="810"/>
      <c r="T1168" s="802"/>
      <c r="U1168" s="802"/>
      <c r="V1168" s="802"/>
      <c r="W1168" s="802"/>
      <c r="Y1168" s="810"/>
      <c r="Z1168" s="802"/>
      <c r="AA1168" s="802"/>
      <c r="AB1168" s="802"/>
      <c r="AC1168" s="802"/>
    </row>
    <row r="1169" spans="1:29" ht="29.25" thickBot="1">
      <c r="A1169" s="810"/>
      <c r="B1169" s="804"/>
      <c r="C1169" s="807" t="s">
        <v>1007</v>
      </c>
      <c r="D1169" s="811">
        <v>4</v>
      </c>
      <c r="E1169" s="808">
        <v>1500</v>
      </c>
      <c r="G1169" s="810"/>
      <c r="H1169" s="804"/>
      <c r="I1169" s="807" t="s">
        <v>1007</v>
      </c>
      <c r="J1169" s="811">
        <v>4</v>
      </c>
      <c r="K1169" s="808">
        <v>1500</v>
      </c>
      <c r="M1169" s="810"/>
      <c r="N1169" s="804"/>
      <c r="O1169" s="807" t="s">
        <v>1007</v>
      </c>
      <c r="P1169" s="811">
        <v>4</v>
      </c>
      <c r="Q1169" s="808">
        <v>1500</v>
      </c>
      <c r="S1169" s="810"/>
      <c r="T1169" s="802"/>
      <c r="U1169" s="807" t="s">
        <v>1007</v>
      </c>
      <c r="V1169" s="811">
        <v>4</v>
      </c>
      <c r="W1169" s="808">
        <v>1500</v>
      </c>
      <c r="Y1169" s="810"/>
      <c r="Z1169" s="802"/>
      <c r="AA1169" s="807" t="s">
        <v>1007</v>
      </c>
      <c r="AB1169" s="816">
        <v>4</v>
      </c>
      <c r="AC1169" s="807">
        <v>1500</v>
      </c>
    </row>
    <row r="1170" spans="1:29" ht="14.25">
      <c r="A1170" s="810"/>
      <c r="B1170" s="804"/>
      <c r="C1170" s="1567" t="s">
        <v>1008</v>
      </c>
      <c r="D1170" s="802"/>
      <c r="E1170" s="802"/>
      <c r="G1170" s="810"/>
      <c r="H1170" s="804"/>
      <c r="I1170" s="1567" t="s">
        <v>1008</v>
      </c>
      <c r="J1170" s="802"/>
      <c r="K1170" s="802"/>
      <c r="M1170" s="810"/>
      <c r="N1170" s="804"/>
      <c r="O1170" s="1567" t="s">
        <v>1008</v>
      </c>
      <c r="P1170" s="802"/>
      <c r="Q1170" s="802"/>
      <c r="S1170" s="810"/>
      <c r="T1170" s="802"/>
      <c r="U1170" s="1567" t="s">
        <v>1008</v>
      </c>
      <c r="V1170" s="802"/>
      <c r="W1170" s="802"/>
      <c r="Y1170" s="810"/>
      <c r="Z1170" s="802"/>
      <c r="AA1170" s="1567" t="s">
        <v>1008</v>
      </c>
      <c r="AB1170" s="802"/>
      <c r="AC1170" s="802"/>
    </row>
    <row r="1171" spans="1:29" ht="15.75" thickBot="1">
      <c r="A1171" s="810"/>
      <c r="B1171" s="804"/>
      <c r="C1171" s="1568"/>
      <c r="D1171" s="811">
        <v>6</v>
      </c>
      <c r="E1171" s="808">
        <v>2700</v>
      </c>
      <c r="G1171" s="810"/>
      <c r="H1171" s="804"/>
      <c r="I1171" s="1568"/>
      <c r="J1171" s="811">
        <v>6</v>
      </c>
      <c r="K1171" s="808">
        <v>2700</v>
      </c>
      <c r="M1171" s="810"/>
      <c r="N1171" s="804"/>
      <c r="O1171" s="1568"/>
      <c r="P1171" s="811">
        <v>6</v>
      </c>
      <c r="Q1171" s="808">
        <v>2700</v>
      </c>
      <c r="S1171" s="810"/>
      <c r="T1171" s="802"/>
      <c r="U1171" s="1568"/>
      <c r="V1171" s="811">
        <v>6</v>
      </c>
      <c r="W1171" s="808">
        <v>2700</v>
      </c>
      <c r="Y1171" s="810"/>
      <c r="Z1171" s="802"/>
      <c r="AA1171" s="1568"/>
      <c r="AB1171" s="816">
        <v>6</v>
      </c>
      <c r="AC1171" s="807">
        <v>2700</v>
      </c>
    </row>
    <row r="1172" spans="1:29" ht="43.5" thickBot="1">
      <c r="A1172" s="810"/>
      <c r="B1172" s="804"/>
      <c r="C1172" s="807" t="s">
        <v>1009</v>
      </c>
      <c r="D1172" s="816">
        <v>7</v>
      </c>
      <c r="E1172" s="808">
        <v>4000</v>
      </c>
      <c r="G1172" s="810"/>
      <c r="H1172" s="804"/>
      <c r="I1172" s="807" t="s">
        <v>1009</v>
      </c>
      <c r="J1172" s="816">
        <v>7</v>
      </c>
      <c r="K1172" s="808">
        <v>4000</v>
      </c>
      <c r="M1172" s="810"/>
      <c r="N1172" s="804"/>
      <c r="O1172" s="807" t="s">
        <v>1009</v>
      </c>
      <c r="P1172" s="816">
        <v>7</v>
      </c>
      <c r="Q1172" s="808">
        <v>4000</v>
      </c>
      <c r="S1172" s="810"/>
      <c r="T1172" s="802"/>
      <c r="U1172" s="807" t="s">
        <v>1009</v>
      </c>
      <c r="V1172" s="816">
        <v>7</v>
      </c>
      <c r="W1172" s="808">
        <v>4000</v>
      </c>
      <c r="Y1172" s="810"/>
      <c r="Z1172" s="802"/>
      <c r="AA1172" s="807" t="s">
        <v>1009</v>
      </c>
      <c r="AB1172" s="816">
        <v>7</v>
      </c>
      <c r="AC1172" s="807">
        <v>4000</v>
      </c>
    </row>
    <row r="1173" spans="1:29" ht="43.5" thickBot="1">
      <c r="A1173" s="810"/>
      <c r="B1173" s="804"/>
      <c r="C1173" s="807" t="s">
        <v>1010</v>
      </c>
      <c r="D1173" s="811">
        <v>4</v>
      </c>
      <c r="E1173" s="808">
        <v>1500</v>
      </c>
      <c r="G1173" s="810"/>
      <c r="H1173" s="804"/>
      <c r="I1173" s="807" t="s">
        <v>1010</v>
      </c>
      <c r="J1173" s="811">
        <v>4</v>
      </c>
      <c r="K1173" s="808">
        <v>1500</v>
      </c>
      <c r="M1173" s="810"/>
      <c r="N1173" s="804"/>
      <c r="O1173" s="807" t="s">
        <v>1010</v>
      </c>
      <c r="P1173" s="811">
        <v>4</v>
      </c>
      <c r="Q1173" s="808">
        <v>1500</v>
      </c>
      <c r="S1173" s="810"/>
      <c r="T1173" s="802"/>
      <c r="U1173" s="807" t="s">
        <v>1010</v>
      </c>
      <c r="V1173" s="811">
        <v>4</v>
      </c>
      <c r="W1173" s="808">
        <v>1500</v>
      </c>
      <c r="Y1173" s="810"/>
      <c r="Z1173" s="802"/>
      <c r="AA1173" s="807" t="s">
        <v>1010</v>
      </c>
      <c r="AB1173" s="816">
        <v>4</v>
      </c>
      <c r="AC1173" s="807">
        <v>1500</v>
      </c>
    </row>
    <row r="1174" spans="1:29" ht="43.5" thickBot="1">
      <c r="A1174" s="810"/>
      <c r="B1174" s="804"/>
      <c r="C1174" s="807" t="s">
        <v>1011</v>
      </c>
      <c r="D1174" s="811">
        <v>6</v>
      </c>
      <c r="E1174" s="808">
        <v>2700</v>
      </c>
      <c r="G1174" s="810"/>
      <c r="H1174" s="804"/>
      <c r="I1174" s="807" t="s">
        <v>1011</v>
      </c>
      <c r="J1174" s="811">
        <v>6</v>
      </c>
      <c r="K1174" s="808">
        <v>2700</v>
      </c>
      <c r="M1174" s="810"/>
      <c r="N1174" s="804"/>
      <c r="O1174" s="807" t="s">
        <v>1011</v>
      </c>
      <c r="P1174" s="811">
        <v>6</v>
      </c>
      <c r="Q1174" s="808">
        <v>2700</v>
      </c>
      <c r="S1174" s="810"/>
      <c r="T1174" s="802"/>
      <c r="U1174" s="807" t="s">
        <v>1011</v>
      </c>
      <c r="V1174" s="811">
        <v>6</v>
      </c>
      <c r="W1174" s="808">
        <v>2700</v>
      </c>
      <c r="Y1174" s="810"/>
      <c r="Z1174" s="802"/>
      <c r="AA1174" s="807" t="s">
        <v>1011</v>
      </c>
      <c r="AB1174" s="816">
        <v>6</v>
      </c>
      <c r="AC1174" s="807">
        <v>2700</v>
      </c>
    </row>
    <row r="1175" spans="1:29" ht="29.25" thickBot="1">
      <c r="A1175" s="812"/>
      <c r="B1175" s="806"/>
      <c r="C1175" s="807" t="s">
        <v>1012</v>
      </c>
      <c r="D1175" s="811">
        <v>7</v>
      </c>
      <c r="E1175" s="808">
        <v>4000</v>
      </c>
      <c r="G1175" s="812"/>
      <c r="H1175" s="806"/>
      <c r="I1175" s="807" t="s">
        <v>1012</v>
      </c>
      <c r="J1175" s="811">
        <v>7</v>
      </c>
      <c r="K1175" s="808">
        <v>4000</v>
      </c>
      <c r="M1175" s="812"/>
      <c r="N1175" s="806"/>
      <c r="O1175" s="807" t="s">
        <v>1012</v>
      </c>
      <c r="P1175" s="811">
        <v>7</v>
      </c>
      <c r="Q1175" s="808">
        <v>4000</v>
      </c>
      <c r="S1175" s="812"/>
      <c r="T1175" s="802"/>
      <c r="U1175" s="807" t="s">
        <v>1012</v>
      </c>
      <c r="V1175" s="811">
        <v>7</v>
      </c>
      <c r="W1175" s="808">
        <v>4000</v>
      </c>
      <c r="Y1175" s="812"/>
      <c r="Z1175" s="802"/>
      <c r="AA1175" s="807" t="s">
        <v>1012</v>
      </c>
      <c r="AB1175" s="816">
        <v>7</v>
      </c>
      <c r="AC1175" s="807">
        <v>4000</v>
      </c>
    </row>
    <row r="1176" spans="1:29" ht="15.75" thickBot="1">
      <c r="A1176" s="1593" t="s">
        <v>1013</v>
      </c>
      <c r="B1176" s="1594"/>
      <c r="C1176" s="1594"/>
      <c r="D1176" s="1594"/>
      <c r="E1176" s="1594"/>
      <c r="G1176" s="1593" t="s">
        <v>1013</v>
      </c>
      <c r="H1176" s="1594"/>
      <c r="I1176" s="1594"/>
      <c r="J1176" s="1594"/>
      <c r="K1176" s="1594"/>
      <c r="M1176" s="1593" t="s">
        <v>1013</v>
      </c>
      <c r="N1176" s="1594"/>
      <c r="O1176" s="1594"/>
      <c r="P1176" s="1594"/>
      <c r="Q1176" s="1594"/>
      <c r="S1176" s="1593" t="s">
        <v>1013</v>
      </c>
      <c r="T1176" s="1594"/>
      <c r="U1176" s="1594"/>
      <c r="V1176" s="1594"/>
      <c r="W1176" s="1594"/>
      <c r="Y1176" s="1577" t="s">
        <v>1013</v>
      </c>
      <c r="Z1176" s="1578"/>
      <c r="AA1176" s="1578"/>
      <c r="AB1176" s="1578"/>
      <c r="AC1176" s="1578"/>
    </row>
    <row r="1177" spans="1:29" ht="14.25">
      <c r="A1177" s="801"/>
      <c r="B1177" s="802"/>
      <c r="C1177" s="1567" t="s">
        <v>1014</v>
      </c>
      <c r="D1177" s="802"/>
      <c r="E1177" s="802"/>
      <c r="G1177" s="801"/>
      <c r="H1177" s="802"/>
      <c r="I1177" s="1567" t="s">
        <v>1014</v>
      </c>
      <c r="J1177" s="802"/>
      <c r="K1177" s="802"/>
      <c r="M1177" s="801"/>
      <c r="N1177" s="802"/>
      <c r="O1177" s="1567" t="s">
        <v>1014</v>
      </c>
      <c r="P1177" s="802"/>
      <c r="Q1177" s="802"/>
      <c r="S1177" s="801"/>
      <c r="T1177" s="804"/>
      <c r="U1177" s="1567" t="s">
        <v>1014</v>
      </c>
      <c r="V1177" s="802"/>
      <c r="W1177" s="802"/>
      <c r="Y1177" s="801"/>
      <c r="Z1177" s="804"/>
      <c r="AA1177" s="1567" t="s">
        <v>1014</v>
      </c>
      <c r="AB1177" s="802"/>
      <c r="AC1177" s="802"/>
    </row>
    <row r="1178" spans="1:29" ht="15.75" thickBot="1">
      <c r="A1178" s="809" t="s">
        <v>1015</v>
      </c>
      <c r="B1178" s="807" t="s">
        <v>1016</v>
      </c>
      <c r="C1178" s="1568"/>
      <c r="D1178" s="811">
        <v>3</v>
      </c>
      <c r="E1178" s="808">
        <v>1100</v>
      </c>
      <c r="G1178" s="809" t="s">
        <v>1015</v>
      </c>
      <c r="H1178" s="807" t="s">
        <v>1016</v>
      </c>
      <c r="I1178" s="1568"/>
      <c r="J1178" s="811">
        <v>3</v>
      </c>
      <c r="K1178" s="808">
        <v>1100</v>
      </c>
      <c r="M1178" s="809" t="s">
        <v>1015</v>
      </c>
      <c r="N1178" s="807" t="s">
        <v>1016</v>
      </c>
      <c r="O1178" s="1568"/>
      <c r="P1178" s="811">
        <v>3</v>
      </c>
      <c r="Q1178" s="808">
        <v>1100</v>
      </c>
      <c r="S1178" s="809" t="s">
        <v>1015</v>
      </c>
      <c r="T1178" s="802" t="s">
        <v>1016</v>
      </c>
      <c r="U1178" s="1568"/>
      <c r="V1178" s="811">
        <v>3</v>
      </c>
      <c r="W1178" s="808">
        <v>1100</v>
      </c>
      <c r="Y1178" s="809" t="s">
        <v>1015</v>
      </c>
      <c r="Z1178" s="802" t="s">
        <v>1016</v>
      </c>
      <c r="AA1178" s="1568"/>
      <c r="AB1178" s="816">
        <v>3</v>
      </c>
      <c r="AC1178" s="807">
        <v>1100</v>
      </c>
    </row>
    <row r="1179" spans="1:29" ht="13.5" thickBot="1">
      <c r="A1179" s="748"/>
      <c r="G1179" s="748"/>
      <c r="M1179" s="748"/>
      <c r="S1179" s="748"/>
      <c r="Y1179" s="748"/>
      <c r="Z1179" s="846"/>
      <c r="AA1179" s="846"/>
      <c r="AB1179" s="846"/>
      <c r="AC1179" s="846"/>
    </row>
    <row r="1180" spans="1:29" ht="45.75" thickBot="1">
      <c r="A1180" s="813" t="s">
        <v>3061</v>
      </c>
      <c r="B1180" s="814" t="s">
        <v>3843</v>
      </c>
      <c r="C1180" s="815" t="s">
        <v>3062</v>
      </c>
      <c r="D1180" s="807"/>
      <c r="E1180" s="814" t="s">
        <v>3064</v>
      </c>
      <c r="G1180" s="813" t="s">
        <v>3061</v>
      </c>
      <c r="H1180" s="814" t="s">
        <v>3843</v>
      </c>
      <c r="I1180" s="815" t="s">
        <v>3062</v>
      </c>
      <c r="J1180" s="807"/>
      <c r="K1180" s="814" t="s">
        <v>3064</v>
      </c>
      <c r="M1180" s="813" t="s">
        <v>3061</v>
      </c>
      <c r="N1180" s="814" t="s">
        <v>3843</v>
      </c>
      <c r="O1180" s="815" t="s">
        <v>3062</v>
      </c>
      <c r="P1180" s="807"/>
      <c r="Q1180" s="814" t="s">
        <v>3064</v>
      </c>
      <c r="S1180" s="813" t="s">
        <v>3061</v>
      </c>
      <c r="T1180" s="1118" t="s">
        <v>3843</v>
      </c>
      <c r="U1180" s="815" t="s">
        <v>3062</v>
      </c>
      <c r="V1180" s="807"/>
      <c r="W1180" s="814" t="s">
        <v>3064</v>
      </c>
      <c r="Y1180" s="813" t="s">
        <v>3061</v>
      </c>
      <c r="Z1180" s="1118" t="s">
        <v>3843</v>
      </c>
      <c r="AA1180" s="814" t="s">
        <v>3062</v>
      </c>
      <c r="AB1180" s="807"/>
      <c r="AC1180" s="814" t="s">
        <v>3064</v>
      </c>
    </row>
    <row r="1181" spans="1:29" ht="28.5">
      <c r="A1181" s="801" t="s">
        <v>1017</v>
      </c>
      <c r="B1181" s="802"/>
      <c r="C1181" s="802" t="s">
        <v>1018</v>
      </c>
      <c r="D1181" s="1571"/>
      <c r="E1181" s="1571"/>
      <c r="G1181" s="801" t="s">
        <v>1017</v>
      </c>
      <c r="H1181" s="802"/>
      <c r="I1181" s="802" t="s">
        <v>1018</v>
      </c>
      <c r="J1181" s="1571"/>
      <c r="K1181" s="1571"/>
      <c r="M1181" s="801" t="s">
        <v>1017</v>
      </c>
      <c r="N1181" s="802"/>
      <c r="O1181" s="802" t="s">
        <v>1018</v>
      </c>
      <c r="P1181" s="1571"/>
      <c r="Q1181" s="1571"/>
      <c r="S1181" s="801" t="s">
        <v>1017</v>
      </c>
      <c r="T1181" s="804"/>
      <c r="U1181" s="802" t="s">
        <v>1018</v>
      </c>
      <c r="V1181" s="1571"/>
      <c r="W1181" s="1571"/>
      <c r="Y1181" s="801" t="s">
        <v>1017</v>
      </c>
      <c r="Z1181" s="804"/>
      <c r="AA1181" s="802" t="s">
        <v>1018</v>
      </c>
      <c r="AB1181" s="1571"/>
      <c r="AC1181" s="1571"/>
    </row>
    <row r="1182" spans="1:29" ht="14.25">
      <c r="A1182" s="801" t="s">
        <v>1019</v>
      </c>
      <c r="B1182" s="802"/>
      <c r="C1182" s="804"/>
      <c r="D1182" s="1571"/>
      <c r="E1182" s="1571"/>
      <c r="G1182" s="801" t="s">
        <v>1019</v>
      </c>
      <c r="H1182" s="802"/>
      <c r="I1182" s="804"/>
      <c r="J1182" s="1571"/>
      <c r="K1182" s="1571"/>
      <c r="M1182" s="801" t="s">
        <v>1019</v>
      </c>
      <c r="N1182" s="802"/>
      <c r="O1182" s="804"/>
      <c r="P1182" s="1571"/>
      <c r="Q1182" s="1571"/>
      <c r="S1182" s="801" t="s">
        <v>1019</v>
      </c>
      <c r="T1182" s="802"/>
      <c r="U1182" s="804"/>
      <c r="V1182" s="1571"/>
      <c r="W1182" s="1571"/>
      <c r="Y1182" s="801" t="s">
        <v>1019</v>
      </c>
      <c r="Z1182" s="802"/>
      <c r="AA1182" s="804"/>
      <c r="AB1182" s="1571"/>
      <c r="AC1182" s="1571"/>
    </row>
    <row r="1183" spans="1:29" ht="14.25">
      <c r="A1183" s="801" t="s">
        <v>1020</v>
      </c>
      <c r="B1183" s="802" t="s">
        <v>1016</v>
      </c>
      <c r="C1183" s="804"/>
      <c r="D1183" s="1571"/>
      <c r="E1183" s="1571"/>
      <c r="G1183" s="801" t="s">
        <v>1020</v>
      </c>
      <c r="H1183" s="802" t="s">
        <v>1016</v>
      </c>
      <c r="I1183" s="804"/>
      <c r="J1183" s="1571"/>
      <c r="K1183" s="1571"/>
      <c r="M1183" s="801" t="s">
        <v>1020</v>
      </c>
      <c r="N1183" s="802" t="s">
        <v>1016</v>
      </c>
      <c r="O1183" s="804"/>
      <c r="P1183" s="1571"/>
      <c r="Q1183" s="1571"/>
      <c r="S1183" s="801" t="s">
        <v>1020</v>
      </c>
      <c r="T1183" s="802" t="s">
        <v>1016</v>
      </c>
      <c r="U1183" s="804"/>
      <c r="V1183" s="1571"/>
      <c r="W1183" s="1571"/>
      <c r="Y1183" s="801" t="s">
        <v>1020</v>
      </c>
      <c r="Z1183" s="802" t="s">
        <v>1016</v>
      </c>
      <c r="AA1183" s="804"/>
      <c r="AB1183" s="1571"/>
      <c r="AC1183" s="1571"/>
    </row>
    <row r="1184" spans="1:29" ht="14.25">
      <c r="A1184" s="801" t="s">
        <v>1021</v>
      </c>
      <c r="B1184" s="802" t="s">
        <v>1016</v>
      </c>
      <c r="C1184" s="804"/>
      <c r="D1184" s="1571"/>
      <c r="E1184" s="1571"/>
      <c r="G1184" s="801" t="s">
        <v>1021</v>
      </c>
      <c r="H1184" s="802" t="s">
        <v>1016</v>
      </c>
      <c r="I1184" s="804"/>
      <c r="J1184" s="1571"/>
      <c r="K1184" s="1571"/>
      <c r="M1184" s="801" t="s">
        <v>1021</v>
      </c>
      <c r="N1184" s="802" t="s">
        <v>1016</v>
      </c>
      <c r="O1184" s="804"/>
      <c r="P1184" s="1571"/>
      <c r="Q1184" s="1571"/>
      <c r="S1184" s="801" t="s">
        <v>1021</v>
      </c>
      <c r="T1184" s="802" t="s">
        <v>1016</v>
      </c>
      <c r="U1184" s="804"/>
      <c r="V1184" s="1571"/>
      <c r="W1184" s="1571"/>
      <c r="Y1184" s="801" t="s">
        <v>1021</v>
      </c>
      <c r="Z1184" s="802" t="s">
        <v>1016</v>
      </c>
      <c r="AA1184" s="804"/>
      <c r="AB1184" s="1571"/>
      <c r="AC1184" s="1571"/>
    </row>
    <row r="1185" spans="1:29" ht="15" thickBot="1">
      <c r="A1185" s="801" t="s">
        <v>1022</v>
      </c>
      <c r="B1185" s="802" t="s">
        <v>1016</v>
      </c>
      <c r="C1185" s="806"/>
      <c r="D1185" s="1568"/>
      <c r="E1185" s="1568"/>
      <c r="G1185" s="801" t="s">
        <v>1022</v>
      </c>
      <c r="H1185" s="802" t="s">
        <v>1016</v>
      </c>
      <c r="I1185" s="806"/>
      <c r="J1185" s="1568"/>
      <c r="K1185" s="1568"/>
      <c r="M1185" s="801" t="s">
        <v>1022</v>
      </c>
      <c r="N1185" s="802" t="s">
        <v>1016</v>
      </c>
      <c r="O1185" s="806"/>
      <c r="P1185" s="1568"/>
      <c r="Q1185" s="1568"/>
      <c r="S1185" s="801" t="s">
        <v>1022</v>
      </c>
      <c r="T1185" s="802" t="s">
        <v>1016</v>
      </c>
      <c r="U1185" s="806"/>
      <c r="V1185" s="1568"/>
      <c r="W1185" s="1568"/>
      <c r="Y1185" s="801" t="s">
        <v>1022</v>
      </c>
      <c r="Z1185" s="802" t="s">
        <v>1016</v>
      </c>
      <c r="AA1185" s="806"/>
      <c r="AB1185" s="1568"/>
      <c r="AC1185" s="1568"/>
    </row>
    <row r="1186" spans="1:29" ht="57">
      <c r="A1186" s="801"/>
      <c r="B1186" s="802"/>
      <c r="C1186" s="802" t="s">
        <v>1023</v>
      </c>
      <c r="D1186" s="802"/>
      <c r="E1186" s="1571"/>
      <c r="G1186" s="801"/>
      <c r="H1186" s="802"/>
      <c r="I1186" s="802" t="s">
        <v>1023</v>
      </c>
      <c r="J1186" s="802"/>
      <c r="K1186" s="1571"/>
      <c r="M1186" s="801"/>
      <c r="N1186" s="802"/>
      <c r="O1186" s="802" t="s">
        <v>1023</v>
      </c>
      <c r="P1186" s="802"/>
      <c r="Q1186" s="1571"/>
      <c r="S1186" s="801"/>
      <c r="T1186" s="802"/>
      <c r="U1186" s="802" t="s">
        <v>1023</v>
      </c>
      <c r="V1186" s="802"/>
      <c r="W1186" s="1571"/>
      <c r="Y1186" s="801"/>
      <c r="Z1186" s="802"/>
      <c r="AA1186" s="802" t="s">
        <v>1023</v>
      </c>
      <c r="AB1186" s="802"/>
      <c r="AC1186" s="1571"/>
    </row>
    <row r="1187" spans="1:29" ht="15" thickBot="1">
      <c r="A1187" s="801" t="s">
        <v>1024</v>
      </c>
      <c r="B1187" s="802" t="s">
        <v>1025</v>
      </c>
      <c r="C1187" s="806"/>
      <c r="D1187" s="802"/>
      <c r="E1187" s="1568"/>
      <c r="G1187" s="801" t="s">
        <v>1024</v>
      </c>
      <c r="H1187" s="802" t="s">
        <v>1025</v>
      </c>
      <c r="I1187" s="806"/>
      <c r="J1187" s="802"/>
      <c r="K1187" s="1568"/>
      <c r="M1187" s="801" t="s">
        <v>1024</v>
      </c>
      <c r="N1187" s="802" t="s">
        <v>1025</v>
      </c>
      <c r="O1187" s="806"/>
      <c r="P1187" s="802"/>
      <c r="Q1187" s="1568"/>
      <c r="S1187" s="801" t="s">
        <v>1024</v>
      </c>
      <c r="T1187" s="802" t="s">
        <v>1025</v>
      </c>
      <c r="U1187" s="806"/>
      <c r="V1187" s="802"/>
      <c r="W1187" s="1568"/>
      <c r="Y1187" s="801" t="s">
        <v>1024</v>
      </c>
      <c r="Z1187" s="802" t="s">
        <v>1025</v>
      </c>
      <c r="AA1187" s="806"/>
      <c r="AB1187" s="802"/>
      <c r="AC1187" s="1568"/>
    </row>
    <row r="1188" spans="1:29" ht="15">
      <c r="A1188" s="801"/>
      <c r="B1188" s="804"/>
      <c r="C1188" s="1567" t="s">
        <v>1026</v>
      </c>
      <c r="D1188" s="805">
        <v>4</v>
      </c>
      <c r="E1188" s="802"/>
      <c r="G1188" s="801"/>
      <c r="H1188" s="804"/>
      <c r="I1188" s="1567" t="s">
        <v>1026</v>
      </c>
      <c r="J1188" s="805">
        <v>4</v>
      </c>
      <c r="K1188" s="802"/>
      <c r="M1188" s="801"/>
      <c r="N1188" s="804"/>
      <c r="O1188" s="1567" t="s">
        <v>1026</v>
      </c>
      <c r="P1188" s="805">
        <v>4</v>
      </c>
      <c r="Q1188" s="802"/>
      <c r="S1188" s="801"/>
      <c r="T1188" s="802"/>
      <c r="U1188" s="1567" t="s">
        <v>1026</v>
      </c>
      <c r="V1188" s="805">
        <v>4</v>
      </c>
      <c r="W1188" s="802"/>
      <c r="Y1188" s="801"/>
      <c r="Z1188" s="802"/>
      <c r="AA1188" s="1567" t="s">
        <v>1026</v>
      </c>
      <c r="AB1188" s="817">
        <v>4</v>
      </c>
      <c r="AC1188" s="802"/>
    </row>
    <row r="1189" spans="1:29" ht="15" thickBot="1">
      <c r="A1189" s="801"/>
      <c r="B1189" s="804"/>
      <c r="C1189" s="1568"/>
      <c r="D1189" s="806"/>
      <c r="E1189" s="808">
        <v>1500</v>
      </c>
      <c r="G1189" s="801"/>
      <c r="H1189" s="804"/>
      <c r="I1189" s="1568"/>
      <c r="J1189" s="806"/>
      <c r="K1189" s="808">
        <v>1500</v>
      </c>
      <c r="M1189" s="801"/>
      <c r="N1189" s="804"/>
      <c r="O1189" s="1568"/>
      <c r="P1189" s="806"/>
      <c r="Q1189" s="808">
        <v>1500</v>
      </c>
      <c r="S1189" s="801"/>
      <c r="T1189" s="802"/>
      <c r="U1189" s="1568"/>
      <c r="V1189" s="806"/>
      <c r="W1189" s="808">
        <v>1500</v>
      </c>
      <c r="Y1189" s="801"/>
      <c r="Z1189" s="802"/>
      <c r="AA1189" s="1568"/>
      <c r="AB1189" s="806"/>
      <c r="AC1189" s="807">
        <v>1500</v>
      </c>
    </row>
    <row r="1190" spans="1:29" ht="14.25">
      <c r="A1190" s="801" t="s">
        <v>1027</v>
      </c>
      <c r="B1190" s="804"/>
      <c r="C1190" s="802"/>
      <c r="D1190" s="802"/>
      <c r="E1190" s="802"/>
      <c r="G1190" s="801" t="s">
        <v>1027</v>
      </c>
      <c r="H1190" s="804"/>
      <c r="I1190" s="802"/>
      <c r="J1190" s="802"/>
      <c r="K1190" s="802"/>
      <c r="M1190" s="801" t="s">
        <v>1027</v>
      </c>
      <c r="N1190" s="804"/>
      <c r="O1190" s="802"/>
      <c r="P1190" s="802"/>
      <c r="Q1190" s="802"/>
      <c r="S1190" s="801" t="s">
        <v>1027</v>
      </c>
      <c r="T1190" s="802"/>
      <c r="U1190" s="802"/>
      <c r="V1190" s="802"/>
      <c r="W1190" s="802"/>
      <c r="Y1190" s="801" t="s">
        <v>1027</v>
      </c>
      <c r="Z1190" s="802"/>
      <c r="AA1190" s="802"/>
      <c r="AB1190" s="802"/>
      <c r="AC1190" s="802"/>
    </row>
    <row r="1191" spans="1:29" ht="57.75" thickBot="1">
      <c r="A1191" s="810"/>
      <c r="B1191" s="804"/>
      <c r="C1191" s="807" t="s">
        <v>1028</v>
      </c>
      <c r="D1191" s="802"/>
      <c r="E1191" s="808">
        <v>2200</v>
      </c>
      <c r="G1191" s="810"/>
      <c r="H1191" s="804"/>
      <c r="I1191" s="807" t="s">
        <v>1028</v>
      </c>
      <c r="J1191" s="802"/>
      <c r="K1191" s="808">
        <v>2200</v>
      </c>
      <c r="M1191" s="810"/>
      <c r="N1191" s="804"/>
      <c r="O1191" s="807" t="s">
        <v>1028</v>
      </c>
      <c r="P1191" s="802"/>
      <c r="Q1191" s="808">
        <v>2200</v>
      </c>
      <c r="S1191" s="810"/>
      <c r="T1191" s="802"/>
      <c r="U1191" s="807" t="s">
        <v>1028</v>
      </c>
      <c r="V1191" s="802"/>
      <c r="W1191" s="808">
        <v>2200</v>
      </c>
      <c r="Y1191" s="810"/>
      <c r="Z1191" s="802"/>
      <c r="AA1191" s="807" t="s">
        <v>1028</v>
      </c>
      <c r="AB1191" s="802"/>
      <c r="AC1191" s="807">
        <v>2200</v>
      </c>
    </row>
    <row r="1192" spans="1:29" ht="15">
      <c r="A1192" s="810"/>
      <c r="B1192" s="804"/>
      <c r="C1192" s="802"/>
      <c r="D1192" s="805">
        <v>5</v>
      </c>
      <c r="E1192" s="802"/>
      <c r="G1192" s="810"/>
      <c r="H1192" s="804"/>
      <c r="I1192" s="802"/>
      <c r="J1192" s="805">
        <v>5</v>
      </c>
      <c r="K1192" s="802"/>
      <c r="M1192" s="810"/>
      <c r="N1192" s="804"/>
      <c r="O1192" s="802"/>
      <c r="P1192" s="805">
        <v>5</v>
      </c>
      <c r="Q1192" s="802"/>
      <c r="S1192" s="810"/>
      <c r="T1192" s="802"/>
      <c r="U1192" s="802"/>
      <c r="V1192" s="805">
        <v>5</v>
      </c>
      <c r="W1192" s="802"/>
      <c r="Y1192" s="810"/>
      <c r="Z1192" s="802"/>
      <c r="AA1192" s="802"/>
      <c r="AB1192" s="817">
        <v>5</v>
      </c>
      <c r="AC1192" s="802"/>
    </row>
    <row r="1193" spans="1:29" ht="15" thickBot="1">
      <c r="A1193" s="810"/>
      <c r="B1193" s="804"/>
      <c r="C1193" s="807" t="s">
        <v>1029</v>
      </c>
      <c r="D1193" s="806"/>
      <c r="E1193" s="808">
        <v>2200</v>
      </c>
      <c r="G1193" s="810"/>
      <c r="H1193" s="804"/>
      <c r="I1193" s="807" t="s">
        <v>1029</v>
      </c>
      <c r="J1193" s="806"/>
      <c r="K1193" s="808">
        <v>2200</v>
      </c>
      <c r="M1193" s="810"/>
      <c r="N1193" s="804"/>
      <c r="O1193" s="807" t="s">
        <v>1029</v>
      </c>
      <c r="P1193" s="806"/>
      <c r="Q1193" s="808">
        <v>2200</v>
      </c>
      <c r="S1193" s="810"/>
      <c r="T1193" s="802"/>
      <c r="U1193" s="807" t="s">
        <v>1029</v>
      </c>
      <c r="V1193" s="806"/>
      <c r="W1193" s="808">
        <v>2200</v>
      </c>
      <c r="Y1193" s="810"/>
      <c r="Z1193" s="802"/>
      <c r="AA1193" s="807" t="s">
        <v>1029</v>
      </c>
      <c r="AB1193" s="806"/>
      <c r="AC1193" s="807">
        <v>2200</v>
      </c>
    </row>
    <row r="1194" spans="1:29" ht="142.5">
      <c r="A1194" s="810"/>
      <c r="B1194" s="804"/>
      <c r="C1194" s="802" t="s">
        <v>1030</v>
      </c>
      <c r="D1194" s="802"/>
      <c r="E1194" s="802"/>
      <c r="G1194" s="810"/>
      <c r="H1194" s="804"/>
      <c r="I1194" s="802" t="s">
        <v>1030</v>
      </c>
      <c r="J1194" s="802"/>
      <c r="K1194" s="802"/>
      <c r="M1194" s="810"/>
      <c r="N1194" s="804"/>
      <c r="O1194" s="802" t="s">
        <v>1030</v>
      </c>
      <c r="P1194" s="802"/>
      <c r="Q1194" s="802"/>
      <c r="S1194" s="810"/>
      <c r="T1194" s="802"/>
      <c r="U1194" s="802" t="s">
        <v>1030</v>
      </c>
      <c r="V1194" s="802"/>
      <c r="W1194" s="802"/>
      <c r="Y1194" s="810"/>
      <c r="Z1194" s="802"/>
      <c r="AA1194" s="802" t="s">
        <v>1030</v>
      </c>
      <c r="AB1194" s="802"/>
      <c r="AC1194" s="802"/>
    </row>
    <row r="1195" spans="1:29" ht="15.75" thickBot="1">
      <c r="A1195" s="810"/>
      <c r="B1195" s="804"/>
      <c r="C1195" s="806"/>
      <c r="D1195" s="811">
        <v>4</v>
      </c>
      <c r="E1195" s="808">
        <v>1500</v>
      </c>
      <c r="G1195" s="810"/>
      <c r="H1195" s="804"/>
      <c r="I1195" s="806"/>
      <c r="J1195" s="811">
        <v>4</v>
      </c>
      <c r="K1195" s="808">
        <v>1500</v>
      </c>
      <c r="M1195" s="810"/>
      <c r="N1195" s="804"/>
      <c r="O1195" s="806"/>
      <c r="P1195" s="811">
        <v>4</v>
      </c>
      <c r="Q1195" s="808">
        <v>1500</v>
      </c>
      <c r="S1195" s="810"/>
      <c r="T1195" s="802"/>
      <c r="U1195" s="806"/>
      <c r="V1195" s="811">
        <v>4</v>
      </c>
      <c r="W1195" s="808">
        <v>1500</v>
      </c>
      <c r="Y1195" s="810"/>
      <c r="Z1195" s="802"/>
      <c r="AA1195" s="806"/>
      <c r="AB1195" s="816">
        <v>4</v>
      </c>
      <c r="AC1195" s="807">
        <v>1500</v>
      </c>
    </row>
    <row r="1196" spans="1:29" ht="14.25">
      <c r="A1196" s="810"/>
      <c r="B1196" s="804"/>
      <c r="C1196" s="802"/>
      <c r="D1196" s="802"/>
      <c r="E1196" s="802"/>
      <c r="G1196" s="810"/>
      <c r="H1196" s="804"/>
      <c r="I1196" s="802"/>
      <c r="J1196" s="802"/>
      <c r="K1196" s="802"/>
      <c r="M1196" s="810"/>
      <c r="N1196" s="804"/>
      <c r="O1196" s="802"/>
      <c r="P1196" s="802"/>
      <c r="Q1196" s="802"/>
      <c r="S1196" s="810"/>
      <c r="T1196" s="802"/>
      <c r="U1196" s="802"/>
      <c r="V1196" s="802"/>
      <c r="W1196" s="802"/>
      <c r="Y1196" s="810"/>
      <c r="Z1196" s="802"/>
      <c r="AA1196" s="802"/>
      <c r="AB1196" s="802"/>
      <c r="AC1196" s="802"/>
    </row>
    <row r="1197" spans="1:29" ht="43.5" thickBot="1">
      <c r="A1197" s="812"/>
      <c r="B1197" s="806"/>
      <c r="C1197" s="807" t="s">
        <v>1031</v>
      </c>
      <c r="D1197" s="816">
        <v>6</v>
      </c>
      <c r="E1197" s="808">
        <v>2700</v>
      </c>
      <c r="G1197" s="812"/>
      <c r="H1197" s="806"/>
      <c r="I1197" s="807" t="s">
        <v>1031</v>
      </c>
      <c r="J1197" s="816">
        <v>6</v>
      </c>
      <c r="K1197" s="808">
        <v>2700</v>
      </c>
      <c r="M1197" s="812"/>
      <c r="N1197" s="806"/>
      <c r="O1197" s="807" t="s">
        <v>1031</v>
      </c>
      <c r="P1197" s="816">
        <v>6</v>
      </c>
      <c r="Q1197" s="808">
        <v>2700</v>
      </c>
      <c r="S1197" s="812"/>
      <c r="T1197" s="802"/>
      <c r="U1197" s="807" t="s">
        <v>1031</v>
      </c>
      <c r="V1197" s="816">
        <v>6</v>
      </c>
      <c r="W1197" s="808">
        <v>2700</v>
      </c>
      <c r="Y1197" s="812"/>
      <c r="Z1197" s="802"/>
      <c r="AA1197" s="807" t="s">
        <v>1031</v>
      </c>
      <c r="AB1197" s="816">
        <v>6</v>
      </c>
      <c r="AC1197" s="807">
        <v>2700</v>
      </c>
    </row>
    <row r="1198" spans="1:29" ht="15.75" thickBot="1">
      <c r="A1198" s="1593" t="s">
        <v>1032</v>
      </c>
      <c r="B1198" s="1594"/>
      <c r="C1198" s="1594"/>
      <c r="D1198" s="1594"/>
      <c r="E1198" s="1594"/>
      <c r="G1198" s="1593" t="s">
        <v>1032</v>
      </c>
      <c r="H1198" s="1594"/>
      <c r="I1198" s="1594"/>
      <c r="J1198" s="1594"/>
      <c r="K1198" s="1594"/>
      <c r="M1198" s="1593" t="s">
        <v>1032</v>
      </c>
      <c r="N1198" s="1594"/>
      <c r="O1198" s="1594"/>
      <c r="P1198" s="1594"/>
      <c r="Q1198" s="1594"/>
      <c r="S1198" s="1593" t="s">
        <v>1032</v>
      </c>
      <c r="T1198" s="1594"/>
      <c r="U1198" s="1594"/>
      <c r="V1198" s="1594"/>
      <c r="W1198" s="1594"/>
      <c r="Y1198" s="1577" t="s">
        <v>1032</v>
      </c>
      <c r="Z1198" s="1578"/>
      <c r="AA1198" s="1578"/>
      <c r="AB1198" s="1578"/>
      <c r="AC1198" s="1578"/>
    </row>
    <row r="1199" spans="1:29" ht="28.5">
      <c r="A1199" s="801" t="s">
        <v>1033</v>
      </c>
      <c r="B1199" s="802"/>
      <c r="C1199" s="802" t="s">
        <v>1034</v>
      </c>
      <c r="D1199" s="802"/>
      <c r="E1199" s="803">
        <v>225</v>
      </c>
      <c r="G1199" s="801" t="s">
        <v>1033</v>
      </c>
      <c r="H1199" s="802"/>
      <c r="I1199" s="802" t="s">
        <v>1034</v>
      </c>
      <c r="J1199" s="802"/>
      <c r="K1199" s="803">
        <v>225</v>
      </c>
      <c r="M1199" s="801" t="s">
        <v>1033</v>
      </c>
      <c r="N1199" s="802"/>
      <c r="O1199" s="802" t="s">
        <v>1034</v>
      </c>
      <c r="P1199" s="802"/>
      <c r="Q1199" s="803">
        <v>225</v>
      </c>
      <c r="S1199" s="801" t="s">
        <v>1033</v>
      </c>
      <c r="T1199" s="804"/>
      <c r="U1199" s="802" t="s">
        <v>1034</v>
      </c>
      <c r="V1199" s="802"/>
      <c r="W1199" s="803">
        <v>225</v>
      </c>
      <c r="Y1199" s="801" t="s">
        <v>1033</v>
      </c>
      <c r="Z1199" s="804"/>
      <c r="AA1199" s="802" t="s">
        <v>1034</v>
      </c>
      <c r="AB1199" s="802"/>
      <c r="AC1199" s="802">
        <v>225</v>
      </c>
    </row>
    <row r="1200" spans="1:29" ht="15">
      <c r="A1200" s="801" t="s">
        <v>1035</v>
      </c>
      <c r="B1200" s="802"/>
      <c r="C1200" s="804"/>
      <c r="D1200" s="805">
        <v>1</v>
      </c>
      <c r="E1200" s="804"/>
      <c r="G1200" s="801" t="s">
        <v>1035</v>
      </c>
      <c r="H1200" s="802"/>
      <c r="I1200" s="804"/>
      <c r="J1200" s="805">
        <v>1</v>
      </c>
      <c r="K1200" s="804"/>
      <c r="M1200" s="801" t="s">
        <v>1035</v>
      </c>
      <c r="N1200" s="802"/>
      <c r="O1200" s="804"/>
      <c r="P1200" s="805">
        <v>1</v>
      </c>
      <c r="Q1200" s="804"/>
      <c r="S1200" s="801" t="s">
        <v>1035</v>
      </c>
      <c r="T1200" s="802"/>
      <c r="U1200" s="804"/>
      <c r="V1200" s="805">
        <v>1</v>
      </c>
      <c r="W1200" s="804"/>
      <c r="Y1200" s="801" t="s">
        <v>1035</v>
      </c>
      <c r="Z1200" s="802"/>
      <c r="AA1200" s="804"/>
      <c r="AB1200" s="817">
        <v>1</v>
      </c>
      <c r="AC1200" s="804"/>
    </row>
    <row r="1201" spans="1:29" ht="14.25">
      <c r="A1201" s="801" t="s">
        <v>1036</v>
      </c>
      <c r="B1201" s="802" t="s">
        <v>1037</v>
      </c>
      <c r="C1201" s="804"/>
      <c r="D1201" s="804"/>
      <c r="E1201" s="804"/>
      <c r="G1201" s="801" t="s">
        <v>1036</v>
      </c>
      <c r="H1201" s="802" t="s">
        <v>1037</v>
      </c>
      <c r="I1201" s="804"/>
      <c r="J1201" s="804"/>
      <c r="K1201" s="804"/>
      <c r="M1201" s="801" t="s">
        <v>1036</v>
      </c>
      <c r="N1201" s="802" t="s">
        <v>1037</v>
      </c>
      <c r="O1201" s="804"/>
      <c r="P1201" s="804"/>
      <c r="Q1201" s="804"/>
      <c r="S1201" s="801" t="s">
        <v>1036</v>
      </c>
      <c r="T1201" s="802" t="s">
        <v>1037</v>
      </c>
      <c r="U1201" s="804"/>
      <c r="V1201" s="804"/>
      <c r="W1201" s="804"/>
      <c r="Y1201" s="801" t="s">
        <v>1036</v>
      </c>
      <c r="Z1201" s="802" t="s">
        <v>1037</v>
      </c>
      <c r="AA1201" s="804"/>
      <c r="AB1201" s="804"/>
      <c r="AC1201" s="804"/>
    </row>
    <row r="1202" spans="1:29" ht="14.25">
      <c r="A1202" s="801" t="s">
        <v>1038</v>
      </c>
      <c r="B1202" s="802" t="s">
        <v>1039</v>
      </c>
      <c r="C1202" s="804"/>
      <c r="D1202" s="804"/>
      <c r="E1202" s="804"/>
      <c r="G1202" s="801" t="s">
        <v>1038</v>
      </c>
      <c r="H1202" s="802" t="s">
        <v>1039</v>
      </c>
      <c r="I1202" s="804"/>
      <c r="J1202" s="804"/>
      <c r="K1202" s="804"/>
      <c r="M1202" s="801" t="s">
        <v>1038</v>
      </c>
      <c r="N1202" s="802" t="s">
        <v>1039</v>
      </c>
      <c r="O1202" s="804"/>
      <c r="P1202" s="804"/>
      <c r="Q1202" s="804"/>
      <c r="S1202" s="801" t="s">
        <v>1038</v>
      </c>
      <c r="T1202" s="802" t="s">
        <v>1039</v>
      </c>
      <c r="U1202" s="804"/>
      <c r="V1202" s="804"/>
      <c r="W1202" s="804"/>
      <c r="Y1202" s="801" t="s">
        <v>1038</v>
      </c>
      <c r="Z1202" s="802" t="s">
        <v>1039</v>
      </c>
      <c r="AA1202" s="804"/>
      <c r="AB1202" s="804"/>
      <c r="AC1202" s="804"/>
    </row>
    <row r="1203" spans="1:29" ht="14.25">
      <c r="A1203" s="801" t="s">
        <v>1040</v>
      </c>
      <c r="B1203" s="802"/>
      <c r="C1203" s="804"/>
      <c r="D1203" s="804"/>
      <c r="E1203" s="804"/>
      <c r="G1203" s="801" t="s">
        <v>1040</v>
      </c>
      <c r="H1203" s="802"/>
      <c r="I1203" s="804"/>
      <c r="J1203" s="804"/>
      <c r="K1203" s="804"/>
      <c r="M1203" s="801" t="s">
        <v>1040</v>
      </c>
      <c r="N1203" s="802"/>
      <c r="O1203" s="804"/>
      <c r="P1203" s="804"/>
      <c r="Q1203" s="804"/>
      <c r="S1203" s="801" t="s">
        <v>1040</v>
      </c>
      <c r="T1203" s="802"/>
      <c r="U1203" s="804"/>
      <c r="V1203" s="804"/>
      <c r="W1203" s="804"/>
      <c r="Y1203" s="801" t="s">
        <v>1040</v>
      </c>
      <c r="Z1203" s="802"/>
      <c r="AA1203" s="804"/>
      <c r="AB1203" s="804"/>
      <c r="AC1203" s="804"/>
    </row>
    <row r="1204" spans="1:29" ht="14.25">
      <c r="A1204" s="801" t="s">
        <v>1041</v>
      </c>
      <c r="B1204" s="802" t="s">
        <v>1042</v>
      </c>
      <c r="C1204" s="804"/>
      <c r="D1204" s="804"/>
      <c r="E1204" s="804"/>
      <c r="G1204" s="801" t="s">
        <v>1041</v>
      </c>
      <c r="H1204" s="802" t="s">
        <v>1042</v>
      </c>
      <c r="I1204" s="804"/>
      <c r="J1204" s="804"/>
      <c r="K1204" s="804"/>
      <c r="M1204" s="801" t="s">
        <v>1041</v>
      </c>
      <c r="N1204" s="802" t="s">
        <v>1042</v>
      </c>
      <c r="O1204" s="804"/>
      <c r="P1204" s="804"/>
      <c r="Q1204" s="804"/>
      <c r="S1204" s="801" t="s">
        <v>1041</v>
      </c>
      <c r="T1204" s="802" t="s">
        <v>1042</v>
      </c>
      <c r="U1204" s="804"/>
      <c r="V1204" s="804"/>
      <c r="W1204" s="804"/>
      <c r="Y1204" s="801" t="s">
        <v>1041</v>
      </c>
      <c r="Z1204" s="802" t="s">
        <v>1042</v>
      </c>
      <c r="AA1204" s="804"/>
      <c r="AB1204" s="804"/>
      <c r="AC1204" s="804"/>
    </row>
    <row r="1205" spans="1:29" ht="14.25">
      <c r="A1205" s="801" t="s">
        <v>1043</v>
      </c>
      <c r="B1205" s="802" t="s">
        <v>1044</v>
      </c>
      <c r="C1205" s="804"/>
      <c r="D1205" s="804"/>
      <c r="E1205" s="804"/>
      <c r="G1205" s="801" t="s">
        <v>1043</v>
      </c>
      <c r="H1205" s="802" t="s">
        <v>1044</v>
      </c>
      <c r="I1205" s="804"/>
      <c r="J1205" s="804"/>
      <c r="K1205" s="804"/>
      <c r="M1205" s="801" t="s">
        <v>1043</v>
      </c>
      <c r="N1205" s="802" t="s">
        <v>1044</v>
      </c>
      <c r="O1205" s="804"/>
      <c r="P1205" s="804"/>
      <c r="Q1205" s="804"/>
      <c r="S1205" s="801" t="s">
        <v>1043</v>
      </c>
      <c r="T1205" s="802" t="s">
        <v>1044</v>
      </c>
      <c r="U1205" s="804"/>
      <c r="V1205" s="804"/>
      <c r="W1205" s="804"/>
      <c r="Y1205" s="801" t="s">
        <v>1043</v>
      </c>
      <c r="Z1205" s="802" t="s">
        <v>1044</v>
      </c>
      <c r="AA1205" s="804"/>
      <c r="AB1205" s="804"/>
      <c r="AC1205" s="804"/>
    </row>
    <row r="1206" spans="1:29" ht="14.25">
      <c r="A1206" s="801" t="s">
        <v>1045</v>
      </c>
      <c r="B1206" s="802" t="s">
        <v>1046</v>
      </c>
      <c r="C1206" s="804"/>
      <c r="D1206" s="804"/>
      <c r="E1206" s="804"/>
      <c r="G1206" s="801" t="s">
        <v>1045</v>
      </c>
      <c r="H1206" s="802" t="s">
        <v>1046</v>
      </c>
      <c r="I1206" s="804"/>
      <c r="J1206" s="804"/>
      <c r="K1206" s="804"/>
      <c r="M1206" s="801" t="s">
        <v>1045</v>
      </c>
      <c r="N1206" s="802" t="s">
        <v>1046</v>
      </c>
      <c r="O1206" s="804"/>
      <c r="P1206" s="804"/>
      <c r="Q1206" s="804"/>
      <c r="S1206" s="801" t="s">
        <v>1045</v>
      </c>
      <c r="T1206" s="802" t="s">
        <v>1046</v>
      </c>
      <c r="U1206" s="804"/>
      <c r="V1206" s="804"/>
      <c r="W1206" s="804"/>
      <c r="Y1206" s="801" t="s">
        <v>1045</v>
      </c>
      <c r="Z1206" s="802" t="s">
        <v>1046</v>
      </c>
      <c r="AA1206" s="804"/>
      <c r="AB1206" s="804"/>
      <c r="AC1206" s="804"/>
    </row>
    <row r="1207" spans="1:29" ht="14.25">
      <c r="A1207" s="801" t="s">
        <v>1047</v>
      </c>
      <c r="B1207" s="802" t="s">
        <v>1044</v>
      </c>
      <c r="C1207" s="804"/>
      <c r="D1207" s="804"/>
      <c r="E1207" s="804"/>
      <c r="G1207" s="801" t="s">
        <v>1047</v>
      </c>
      <c r="H1207" s="802" t="s">
        <v>1044</v>
      </c>
      <c r="I1207" s="804"/>
      <c r="J1207" s="804"/>
      <c r="K1207" s="804"/>
      <c r="M1207" s="801" t="s">
        <v>1047</v>
      </c>
      <c r="N1207" s="802" t="s">
        <v>1044</v>
      </c>
      <c r="O1207" s="804"/>
      <c r="P1207" s="804"/>
      <c r="Q1207" s="804"/>
      <c r="S1207" s="801" t="s">
        <v>1047</v>
      </c>
      <c r="T1207" s="802" t="s">
        <v>1044</v>
      </c>
      <c r="U1207" s="804"/>
      <c r="V1207" s="804"/>
      <c r="W1207" s="804"/>
      <c r="Y1207" s="801" t="s">
        <v>1047</v>
      </c>
      <c r="Z1207" s="802" t="s">
        <v>1044</v>
      </c>
      <c r="AA1207" s="804"/>
      <c r="AB1207" s="804"/>
      <c r="AC1207" s="804"/>
    </row>
    <row r="1208" spans="1:29" ht="14.25">
      <c r="A1208" s="801" t="s">
        <v>1048</v>
      </c>
      <c r="B1208" s="802" t="s">
        <v>1049</v>
      </c>
      <c r="C1208" s="804"/>
      <c r="D1208" s="804"/>
      <c r="E1208" s="804"/>
      <c r="G1208" s="801" t="s">
        <v>1048</v>
      </c>
      <c r="H1208" s="802" t="s">
        <v>1049</v>
      </c>
      <c r="I1208" s="804"/>
      <c r="J1208" s="804"/>
      <c r="K1208" s="804"/>
      <c r="M1208" s="801" t="s">
        <v>1048</v>
      </c>
      <c r="N1208" s="802" t="s">
        <v>1049</v>
      </c>
      <c r="O1208" s="804"/>
      <c r="P1208" s="804"/>
      <c r="Q1208" s="804"/>
      <c r="S1208" s="801" t="s">
        <v>1048</v>
      </c>
      <c r="T1208" s="802" t="s">
        <v>1049</v>
      </c>
      <c r="U1208" s="804"/>
      <c r="V1208" s="804"/>
      <c r="W1208" s="804"/>
      <c r="Y1208" s="801" t="s">
        <v>1048</v>
      </c>
      <c r="Z1208" s="802" t="s">
        <v>1049</v>
      </c>
      <c r="AA1208" s="804"/>
      <c r="AB1208" s="804"/>
      <c r="AC1208" s="804"/>
    </row>
    <row r="1209" spans="1:29" ht="14.25">
      <c r="A1209" s="801" t="s">
        <v>1050</v>
      </c>
      <c r="B1209" s="802" t="s">
        <v>1051</v>
      </c>
      <c r="C1209" s="804"/>
      <c r="D1209" s="804"/>
      <c r="E1209" s="804"/>
      <c r="G1209" s="801" t="s">
        <v>1050</v>
      </c>
      <c r="H1209" s="802" t="s">
        <v>1051</v>
      </c>
      <c r="I1209" s="804"/>
      <c r="J1209" s="804"/>
      <c r="K1209" s="804"/>
      <c r="M1209" s="801" t="s">
        <v>1050</v>
      </c>
      <c r="N1209" s="802" t="s">
        <v>1051</v>
      </c>
      <c r="O1209" s="804"/>
      <c r="P1209" s="804"/>
      <c r="Q1209" s="804"/>
      <c r="S1209" s="801" t="s">
        <v>1050</v>
      </c>
      <c r="T1209" s="802" t="s">
        <v>1051</v>
      </c>
      <c r="U1209" s="804"/>
      <c r="V1209" s="804"/>
      <c r="W1209" s="804"/>
      <c r="Y1209" s="801" t="s">
        <v>1050</v>
      </c>
      <c r="Z1209" s="802" t="s">
        <v>1051</v>
      </c>
      <c r="AA1209" s="804"/>
      <c r="AB1209" s="804"/>
      <c r="AC1209" s="804"/>
    </row>
    <row r="1210" spans="1:29" ht="14.25">
      <c r="A1210" s="801" t="s">
        <v>1052</v>
      </c>
      <c r="B1210" s="802" t="s">
        <v>1053</v>
      </c>
      <c r="C1210" s="804"/>
      <c r="D1210" s="804"/>
      <c r="E1210" s="804"/>
      <c r="G1210" s="801" t="s">
        <v>1052</v>
      </c>
      <c r="H1210" s="802" t="s">
        <v>1053</v>
      </c>
      <c r="I1210" s="804"/>
      <c r="J1210" s="804"/>
      <c r="K1210" s="804"/>
      <c r="M1210" s="801" t="s">
        <v>1052</v>
      </c>
      <c r="N1210" s="802" t="s">
        <v>1053</v>
      </c>
      <c r="O1210" s="804"/>
      <c r="P1210" s="804"/>
      <c r="Q1210" s="804"/>
      <c r="S1210" s="801" t="s">
        <v>1052</v>
      </c>
      <c r="T1210" s="802" t="s">
        <v>1053</v>
      </c>
      <c r="U1210" s="804"/>
      <c r="V1210" s="804"/>
      <c r="W1210" s="804"/>
      <c r="Y1210" s="801" t="s">
        <v>1052</v>
      </c>
      <c r="Z1210" s="802" t="s">
        <v>1053</v>
      </c>
      <c r="AA1210" s="804"/>
      <c r="AB1210" s="804"/>
      <c r="AC1210" s="804"/>
    </row>
    <row r="1211" spans="1:29" ht="14.25">
      <c r="A1211" s="801" t="s">
        <v>1054</v>
      </c>
      <c r="B1211" s="802" t="s">
        <v>1055</v>
      </c>
      <c r="C1211" s="802"/>
      <c r="D1211" s="804"/>
      <c r="E1211" s="802"/>
      <c r="G1211" s="801" t="s">
        <v>1054</v>
      </c>
      <c r="H1211" s="802" t="s">
        <v>1055</v>
      </c>
      <c r="I1211" s="802"/>
      <c r="J1211" s="804"/>
      <c r="K1211" s="802"/>
      <c r="M1211" s="801" t="s">
        <v>1054</v>
      </c>
      <c r="N1211" s="802" t="s">
        <v>1055</v>
      </c>
      <c r="O1211" s="802"/>
      <c r="P1211" s="804"/>
      <c r="Q1211" s="802"/>
      <c r="S1211" s="801" t="s">
        <v>1054</v>
      </c>
      <c r="T1211" s="802" t="s">
        <v>1055</v>
      </c>
      <c r="U1211" s="802"/>
      <c r="V1211" s="804"/>
      <c r="W1211" s="802"/>
      <c r="Y1211" s="801" t="s">
        <v>1054</v>
      </c>
      <c r="Z1211" s="802" t="s">
        <v>1055</v>
      </c>
      <c r="AA1211" s="802"/>
      <c r="AB1211" s="804"/>
      <c r="AC1211" s="802"/>
    </row>
    <row r="1212" spans="1:29" ht="29.25" thickBot="1">
      <c r="A1212" s="801"/>
      <c r="B1212" s="802"/>
      <c r="C1212" s="807" t="s">
        <v>1056</v>
      </c>
      <c r="D1212" s="804"/>
      <c r="E1212" s="808">
        <v>225</v>
      </c>
      <c r="G1212" s="801"/>
      <c r="H1212" s="802"/>
      <c r="I1212" s="807" t="s">
        <v>1056</v>
      </c>
      <c r="J1212" s="804"/>
      <c r="K1212" s="808">
        <v>225</v>
      </c>
      <c r="M1212" s="801"/>
      <c r="N1212" s="802"/>
      <c r="O1212" s="807" t="s">
        <v>1056</v>
      </c>
      <c r="P1212" s="804"/>
      <c r="Q1212" s="808">
        <v>225</v>
      </c>
      <c r="S1212" s="801"/>
      <c r="T1212" s="802"/>
      <c r="U1212" s="807" t="s">
        <v>1056</v>
      </c>
      <c r="V1212" s="804"/>
      <c r="W1212" s="808">
        <v>225</v>
      </c>
      <c r="Y1212" s="801"/>
      <c r="Z1212" s="802"/>
      <c r="AA1212" s="807" t="s">
        <v>1056</v>
      </c>
      <c r="AB1212" s="804"/>
      <c r="AC1212" s="807">
        <v>225</v>
      </c>
    </row>
    <row r="1213" spans="1:29" ht="14.25">
      <c r="A1213" s="801" t="s">
        <v>1057</v>
      </c>
      <c r="B1213" s="802" t="s">
        <v>1055</v>
      </c>
      <c r="C1213" s="802"/>
      <c r="D1213" s="804"/>
      <c r="E1213" s="802"/>
      <c r="G1213" s="801" t="s">
        <v>1057</v>
      </c>
      <c r="H1213" s="802" t="s">
        <v>1055</v>
      </c>
      <c r="I1213" s="802"/>
      <c r="J1213" s="804"/>
      <c r="K1213" s="802"/>
      <c r="M1213" s="801" t="s">
        <v>1057</v>
      </c>
      <c r="N1213" s="802" t="s">
        <v>1055</v>
      </c>
      <c r="O1213" s="802"/>
      <c r="P1213" s="804"/>
      <c r="Q1213" s="802"/>
      <c r="S1213" s="801" t="s">
        <v>1057</v>
      </c>
      <c r="T1213" s="802" t="s">
        <v>1055</v>
      </c>
      <c r="U1213" s="802"/>
      <c r="V1213" s="804"/>
      <c r="W1213" s="802"/>
      <c r="Y1213" s="801" t="s">
        <v>1057</v>
      </c>
      <c r="Z1213" s="802" t="s">
        <v>1055</v>
      </c>
      <c r="AA1213" s="802"/>
      <c r="AB1213" s="804"/>
      <c r="AC1213" s="802"/>
    </row>
    <row r="1214" spans="1:29" ht="29.25" thickBot="1">
      <c r="A1214" s="801"/>
      <c r="B1214" s="802"/>
      <c r="C1214" s="807" t="s">
        <v>1058</v>
      </c>
      <c r="D1214" s="806"/>
      <c r="E1214" s="808">
        <v>225</v>
      </c>
      <c r="G1214" s="801"/>
      <c r="H1214" s="802"/>
      <c r="I1214" s="807" t="s">
        <v>1058</v>
      </c>
      <c r="J1214" s="806"/>
      <c r="K1214" s="808">
        <v>225</v>
      </c>
      <c r="M1214" s="801"/>
      <c r="N1214" s="802"/>
      <c r="O1214" s="807" t="s">
        <v>1058</v>
      </c>
      <c r="P1214" s="806"/>
      <c r="Q1214" s="808">
        <v>225</v>
      </c>
      <c r="S1214" s="801"/>
      <c r="T1214" s="802"/>
      <c r="U1214" s="807" t="s">
        <v>1058</v>
      </c>
      <c r="V1214" s="806"/>
      <c r="W1214" s="808">
        <v>225</v>
      </c>
      <c r="Y1214" s="801"/>
      <c r="Z1214" s="802"/>
      <c r="AA1214" s="807" t="s">
        <v>1058</v>
      </c>
      <c r="AB1214" s="806"/>
      <c r="AC1214" s="807">
        <v>225</v>
      </c>
    </row>
    <row r="1215" spans="1:29" ht="14.25">
      <c r="A1215" s="801" t="s">
        <v>1059</v>
      </c>
      <c r="B1215" s="802" t="s">
        <v>1039</v>
      </c>
      <c r="C1215" s="802"/>
      <c r="D1215" s="802"/>
      <c r="E1215" s="802"/>
      <c r="G1215" s="801" t="s">
        <v>1059</v>
      </c>
      <c r="H1215" s="802" t="s">
        <v>1039</v>
      </c>
      <c r="I1215" s="802"/>
      <c r="J1215" s="802"/>
      <c r="K1215" s="802"/>
      <c r="M1215" s="801" t="s">
        <v>1059</v>
      </c>
      <c r="N1215" s="802" t="s">
        <v>1039</v>
      </c>
      <c r="O1215" s="802"/>
      <c r="P1215" s="802"/>
      <c r="Q1215" s="802"/>
      <c r="S1215" s="801" t="s">
        <v>1059</v>
      </c>
      <c r="T1215" s="802" t="s">
        <v>1039</v>
      </c>
      <c r="U1215" s="802"/>
      <c r="V1215" s="802"/>
      <c r="W1215" s="802"/>
      <c r="Y1215" s="801" t="s">
        <v>1059</v>
      </c>
      <c r="Z1215" s="802" t="s">
        <v>1039</v>
      </c>
      <c r="AA1215" s="802"/>
      <c r="AB1215" s="802"/>
      <c r="AC1215" s="802"/>
    </row>
    <row r="1216" spans="1:29" ht="57.75" thickBot="1">
      <c r="A1216" s="801"/>
      <c r="B1216" s="802"/>
      <c r="C1216" s="807" t="s">
        <v>1060</v>
      </c>
      <c r="D1216" s="802"/>
      <c r="E1216" s="808">
        <v>550</v>
      </c>
      <c r="G1216" s="801"/>
      <c r="H1216" s="802"/>
      <c r="I1216" s="807" t="s">
        <v>1060</v>
      </c>
      <c r="J1216" s="802"/>
      <c r="K1216" s="808">
        <v>550</v>
      </c>
      <c r="M1216" s="801"/>
      <c r="N1216" s="802"/>
      <c r="O1216" s="807" t="s">
        <v>1060</v>
      </c>
      <c r="P1216" s="802"/>
      <c r="Q1216" s="808">
        <v>550</v>
      </c>
      <c r="S1216" s="801"/>
      <c r="T1216" s="802"/>
      <c r="U1216" s="807" t="s">
        <v>1060</v>
      </c>
      <c r="V1216" s="802"/>
      <c r="W1216" s="808">
        <v>550</v>
      </c>
      <c r="Y1216" s="801"/>
      <c r="Z1216" s="802"/>
      <c r="AA1216" s="807" t="s">
        <v>1060</v>
      </c>
      <c r="AB1216" s="802"/>
      <c r="AC1216" s="807">
        <v>550</v>
      </c>
    </row>
    <row r="1217" spans="1:29" ht="15">
      <c r="A1217" s="801" t="s">
        <v>1061</v>
      </c>
      <c r="B1217" s="802" t="s">
        <v>1062</v>
      </c>
      <c r="C1217" s="802"/>
      <c r="D1217" s="805">
        <v>2</v>
      </c>
      <c r="E1217" s="802"/>
      <c r="G1217" s="801" t="s">
        <v>1061</v>
      </c>
      <c r="H1217" s="802" t="s">
        <v>1062</v>
      </c>
      <c r="I1217" s="802"/>
      <c r="J1217" s="805">
        <v>2</v>
      </c>
      <c r="K1217" s="802"/>
      <c r="M1217" s="801" t="s">
        <v>1061</v>
      </c>
      <c r="N1217" s="802" t="s">
        <v>1062</v>
      </c>
      <c r="O1217" s="802"/>
      <c r="P1217" s="805">
        <v>2</v>
      </c>
      <c r="Q1217" s="802"/>
      <c r="S1217" s="801" t="s">
        <v>1061</v>
      </c>
      <c r="T1217" s="802" t="s">
        <v>1062</v>
      </c>
      <c r="U1217" s="802"/>
      <c r="V1217" s="805">
        <v>2</v>
      </c>
      <c r="W1217" s="802"/>
      <c r="Y1217" s="801" t="s">
        <v>1061</v>
      </c>
      <c r="Z1217" s="802" t="s">
        <v>1062</v>
      </c>
      <c r="AA1217" s="802"/>
      <c r="AB1217" s="817">
        <v>2</v>
      </c>
      <c r="AC1217" s="802"/>
    </row>
    <row r="1218" spans="1:29" ht="43.5" thickBot="1">
      <c r="A1218" s="801"/>
      <c r="B1218" s="802"/>
      <c r="C1218" s="807" t="s">
        <v>1063</v>
      </c>
      <c r="D1218" s="806"/>
      <c r="E1218" s="808">
        <v>550</v>
      </c>
      <c r="G1218" s="801"/>
      <c r="H1218" s="802"/>
      <c r="I1218" s="807" t="s">
        <v>1063</v>
      </c>
      <c r="J1218" s="806"/>
      <c r="K1218" s="808">
        <v>550</v>
      </c>
      <c r="M1218" s="801"/>
      <c r="N1218" s="802"/>
      <c r="O1218" s="807" t="s">
        <v>1063</v>
      </c>
      <c r="P1218" s="806"/>
      <c r="Q1218" s="808">
        <v>550</v>
      </c>
      <c r="S1218" s="801"/>
      <c r="T1218" s="802"/>
      <c r="U1218" s="807" t="s">
        <v>1063</v>
      </c>
      <c r="V1218" s="806"/>
      <c r="W1218" s="808">
        <v>550</v>
      </c>
      <c r="Y1218" s="801"/>
      <c r="Z1218" s="802"/>
      <c r="AA1218" s="807" t="s">
        <v>1063</v>
      </c>
      <c r="AB1218" s="806"/>
      <c r="AC1218" s="807">
        <v>550</v>
      </c>
    </row>
    <row r="1219" spans="1:29" ht="14.25">
      <c r="A1219" s="801" t="s">
        <v>1064</v>
      </c>
      <c r="B1219" s="802" t="s">
        <v>1065</v>
      </c>
      <c r="C1219" s="802"/>
      <c r="D1219" s="802"/>
      <c r="E1219" s="802"/>
      <c r="G1219" s="801" t="s">
        <v>1064</v>
      </c>
      <c r="H1219" s="802" t="s">
        <v>1065</v>
      </c>
      <c r="I1219" s="802"/>
      <c r="J1219" s="802"/>
      <c r="K1219" s="802"/>
      <c r="M1219" s="801" t="s">
        <v>1064</v>
      </c>
      <c r="N1219" s="802" t="s">
        <v>1065</v>
      </c>
      <c r="O1219" s="802"/>
      <c r="P1219" s="802"/>
      <c r="Q1219" s="802"/>
      <c r="S1219" s="801" t="s">
        <v>1064</v>
      </c>
      <c r="T1219" s="802" t="s">
        <v>1065</v>
      </c>
      <c r="U1219" s="802"/>
      <c r="V1219" s="802"/>
      <c r="W1219" s="802"/>
      <c r="Y1219" s="801" t="s">
        <v>1064</v>
      </c>
      <c r="Z1219" s="802" t="s">
        <v>1065</v>
      </c>
      <c r="AA1219" s="802"/>
      <c r="AB1219" s="802"/>
      <c r="AC1219" s="802"/>
    </row>
    <row r="1220" spans="1:29" ht="43.5" thickBot="1">
      <c r="A1220" s="801"/>
      <c r="B1220" s="802"/>
      <c r="C1220" s="807" t="s">
        <v>1066</v>
      </c>
      <c r="D1220" s="811">
        <v>1</v>
      </c>
      <c r="E1220" s="808">
        <v>225</v>
      </c>
      <c r="G1220" s="801"/>
      <c r="H1220" s="802"/>
      <c r="I1220" s="807" t="s">
        <v>1066</v>
      </c>
      <c r="J1220" s="811">
        <v>1</v>
      </c>
      <c r="K1220" s="808">
        <v>225</v>
      </c>
      <c r="M1220" s="801"/>
      <c r="N1220" s="802"/>
      <c r="O1220" s="807" t="s">
        <v>1066</v>
      </c>
      <c r="P1220" s="811">
        <v>1</v>
      </c>
      <c r="Q1220" s="808">
        <v>225</v>
      </c>
      <c r="S1220" s="801"/>
      <c r="T1220" s="802"/>
      <c r="U1220" s="807" t="s">
        <v>1066</v>
      </c>
      <c r="V1220" s="811">
        <v>1</v>
      </c>
      <c r="W1220" s="808">
        <v>225</v>
      </c>
      <c r="Y1220" s="801"/>
      <c r="Z1220" s="802"/>
      <c r="AA1220" s="807" t="s">
        <v>1066</v>
      </c>
      <c r="AB1220" s="816">
        <v>1</v>
      </c>
      <c r="AC1220" s="807">
        <v>225</v>
      </c>
    </row>
    <row r="1221" spans="1:29" ht="14.25">
      <c r="A1221" s="801" t="s">
        <v>1067</v>
      </c>
      <c r="B1221" s="802" t="s">
        <v>1065</v>
      </c>
      <c r="C1221" s="802"/>
      <c r="D1221" s="802"/>
      <c r="E1221" s="802"/>
      <c r="G1221" s="801" t="s">
        <v>1067</v>
      </c>
      <c r="H1221" s="802" t="s">
        <v>1065</v>
      </c>
      <c r="I1221" s="802"/>
      <c r="J1221" s="802"/>
      <c r="K1221" s="802"/>
      <c r="M1221" s="801" t="s">
        <v>1067</v>
      </c>
      <c r="N1221" s="802" t="s">
        <v>1065</v>
      </c>
      <c r="O1221" s="802"/>
      <c r="P1221" s="802"/>
      <c r="Q1221" s="802"/>
      <c r="S1221" s="801" t="s">
        <v>1067</v>
      </c>
      <c r="T1221" s="802" t="s">
        <v>1065</v>
      </c>
      <c r="U1221" s="802"/>
      <c r="V1221" s="802"/>
      <c r="W1221" s="802"/>
      <c r="Y1221" s="801" t="s">
        <v>1067</v>
      </c>
      <c r="Z1221" s="802" t="s">
        <v>1065</v>
      </c>
      <c r="AA1221" s="802"/>
      <c r="AB1221" s="802"/>
      <c r="AC1221" s="802"/>
    </row>
    <row r="1222" spans="1:29" ht="29.25" thickBot="1">
      <c r="A1222" s="801"/>
      <c r="B1222" s="802"/>
      <c r="C1222" s="807" t="s">
        <v>1068</v>
      </c>
      <c r="D1222" s="802"/>
      <c r="E1222" s="808">
        <v>550</v>
      </c>
      <c r="G1222" s="801"/>
      <c r="H1222" s="802"/>
      <c r="I1222" s="807" t="s">
        <v>1068</v>
      </c>
      <c r="J1222" s="802"/>
      <c r="K1222" s="808">
        <v>550</v>
      </c>
      <c r="M1222" s="801"/>
      <c r="N1222" s="802"/>
      <c r="O1222" s="807" t="s">
        <v>1068</v>
      </c>
      <c r="P1222" s="802"/>
      <c r="Q1222" s="808">
        <v>550</v>
      </c>
      <c r="S1222" s="801"/>
      <c r="T1222" s="802"/>
      <c r="U1222" s="807" t="s">
        <v>1068</v>
      </c>
      <c r="V1222" s="802"/>
      <c r="W1222" s="808">
        <v>550</v>
      </c>
      <c r="Y1222" s="801"/>
      <c r="Z1222" s="802"/>
      <c r="AA1222" s="807" t="s">
        <v>1068</v>
      </c>
      <c r="AB1222" s="802"/>
      <c r="AC1222" s="807">
        <v>550</v>
      </c>
    </row>
    <row r="1223" spans="1:29" ht="14.25">
      <c r="A1223" s="801" t="s">
        <v>1069</v>
      </c>
      <c r="B1223" s="802" t="s">
        <v>1070</v>
      </c>
      <c r="C1223" s="1567" t="s">
        <v>1071</v>
      </c>
      <c r="D1223" s="802"/>
      <c r="E1223" s="802"/>
      <c r="G1223" s="801" t="s">
        <v>1069</v>
      </c>
      <c r="H1223" s="802" t="s">
        <v>1070</v>
      </c>
      <c r="I1223" s="1567" t="s">
        <v>1071</v>
      </c>
      <c r="J1223" s="802"/>
      <c r="K1223" s="802"/>
      <c r="M1223" s="801" t="s">
        <v>1069</v>
      </c>
      <c r="N1223" s="802" t="s">
        <v>1070</v>
      </c>
      <c r="O1223" s="1567" t="s">
        <v>1071</v>
      </c>
      <c r="P1223" s="802"/>
      <c r="Q1223" s="802"/>
      <c r="S1223" s="801" t="s">
        <v>1069</v>
      </c>
      <c r="T1223" s="802" t="s">
        <v>1070</v>
      </c>
      <c r="U1223" s="1567" t="s">
        <v>1071</v>
      </c>
      <c r="V1223" s="802"/>
      <c r="W1223" s="802"/>
      <c r="Y1223" s="801" t="s">
        <v>1069</v>
      </c>
      <c r="Z1223" s="802" t="s">
        <v>1070</v>
      </c>
      <c r="AA1223" s="1567" t="s">
        <v>1071</v>
      </c>
      <c r="AB1223" s="802"/>
      <c r="AC1223" s="802"/>
    </row>
    <row r="1224" spans="1:29" ht="15.75" thickBot="1">
      <c r="A1224" s="801"/>
      <c r="B1224" s="802"/>
      <c r="C1224" s="1568"/>
      <c r="D1224" s="805">
        <v>2</v>
      </c>
      <c r="E1224" s="808">
        <v>550</v>
      </c>
      <c r="G1224" s="801"/>
      <c r="H1224" s="802"/>
      <c r="I1224" s="1568"/>
      <c r="J1224" s="805">
        <v>2</v>
      </c>
      <c r="K1224" s="808">
        <v>550</v>
      </c>
      <c r="M1224" s="801"/>
      <c r="N1224" s="802"/>
      <c r="O1224" s="1568"/>
      <c r="P1224" s="805">
        <v>2</v>
      </c>
      <c r="Q1224" s="808">
        <v>550</v>
      </c>
      <c r="S1224" s="801"/>
      <c r="T1224" s="802"/>
      <c r="U1224" s="1568"/>
      <c r="V1224" s="805">
        <v>2</v>
      </c>
      <c r="W1224" s="808">
        <v>550</v>
      </c>
      <c r="Y1224" s="801"/>
      <c r="Z1224" s="802"/>
      <c r="AA1224" s="1568"/>
      <c r="AB1224" s="817">
        <v>2</v>
      </c>
      <c r="AC1224" s="807">
        <v>550</v>
      </c>
    </row>
    <row r="1225" spans="1:29" ht="29.25" thickBot="1">
      <c r="A1225" s="801" t="s">
        <v>1072</v>
      </c>
      <c r="B1225" s="802" t="s">
        <v>1062</v>
      </c>
      <c r="C1225" s="807" t="s">
        <v>1073</v>
      </c>
      <c r="D1225" s="806"/>
      <c r="E1225" s="808">
        <v>550</v>
      </c>
      <c r="G1225" s="801" t="s">
        <v>1072</v>
      </c>
      <c r="H1225" s="802" t="s">
        <v>1062</v>
      </c>
      <c r="I1225" s="807" t="s">
        <v>1073</v>
      </c>
      <c r="J1225" s="806"/>
      <c r="K1225" s="808">
        <v>550</v>
      </c>
      <c r="M1225" s="801" t="s">
        <v>1072</v>
      </c>
      <c r="N1225" s="802" t="s">
        <v>1062</v>
      </c>
      <c r="O1225" s="807" t="s">
        <v>1073</v>
      </c>
      <c r="P1225" s="806"/>
      <c r="Q1225" s="808">
        <v>550</v>
      </c>
      <c r="S1225" s="801" t="s">
        <v>1072</v>
      </c>
      <c r="T1225" s="802" t="s">
        <v>1062</v>
      </c>
      <c r="U1225" s="807" t="s">
        <v>1073</v>
      </c>
      <c r="V1225" s="806"/>
      <c r="W1225" s="808">
        <v>550</v>
      </c>
      <c r="Y1225" s="801" t="s">
        <v>1072</v>
      </c>
      <c r="Z1225" s="802" t="s">
        <v>1062</v>
      </c>
      <c r="AA1225" s="807" t="s">
        <v>1073</v>
      </c>
      <c r="AB1225" s="806"/>
      <c r="AC1225" s="807">
        <v>550</v>
      </c>
    </row>
    <row r="1226" spans="1:29" ht="29.25" thickBot="1">
      <c r="A1226" s="801"/>
      <c r="B1226" s="802"/>
      <c r="C1226" s="807" t="s">
        <v>1074</v>
      </c>
      <c r="D1226" s="802"/>
      <c r="E1226" s="808">
        <v>1100</v>
      </c>
      <c r="G1226" s="801"/>
      <c r="H1226" s="802"/>
      <c r="I1226" s="807" t="s">
        <v>1074</v>
      </c>
      <c r="J1226" s="802"/>
      <c r="K1226" s="808">
        <v>1100</v>
      </c>
      <c r="M1226" s="801"/>
      <c r="N1226" s="802"/>
      <c r="O1226" s="807" t="s">
        <v>1074</v>
      </c>
      <c r="P1226" s="802"/>
      <c r="Q1226" s="808">
        <v>1100</v>
      </c>
      <c r="S1226" s="801"/>
      <c r="T1226" s="802"/>
      <c r="U1226" s="807" t="s">
        <v>1074</v>
      </c>
      <c r="V1226" s="802"/>
      <c r="W1226" s="808">
        <v>1100</v>
      </c>
      <c r="Y1226" s="801"/>
      <c r="Z1226" s="802"/>
      <c r="AA1226" s="807" t="s">
        <v>1074</v>
      </c>
      <c r="AB1226" s="802"/>
      <c r="AC1226" s="807">
        <v>1100</v>
      </c>
    </row>
    <row r="1227" spans="1:29" ht="15">
      <c r="A1227" s="801" t="s">
        <v>1075</v>
      </c>
      <c r="B1227" s="802" t="s">
        <v>1051</v>
      </c>
      <c r="C1227" s="802"/>
      <c r="D1227" s="805">
        <v>3</v>
      </c>
      <c r="E1227" s="802"/>
      <c r="G1227" s="801" t="s">
        <v>1075</v>
      </c>
      <c r="H1227" s="802" t="s">
        <v>1051</v>
      </c>
      <c r="I1227" s="802"/>
      <c r="J1227" s="805">
        <v>3</v>
      </c>
      <c r="K1227" s="802"/>
      <c r="M1227" s="801" t="s">
        <v>1075</v>
      </c>
      <c r="N1227" s="802" t="s">
        <v>1051</v>
      </c>
      <c r="O1227" s="802"/>
      <c r="P1227" s="805">
        <v>3</v>
      </c>
      <c r="Q1227" s="802"/>
      <c r="S1227" s="801" t="s">
        <v>1075</v>
      </c>
      <c r="T1227" s="802" t="s">
        <v>1051</v>
      </c>
      <c r="U1227" s="802"/>
      <c r="V1227" s="805">
        <v>3</v>
      </c>
      <c r="W1227" s="802"/>
      <c r="Y1227" s="801" t="s">
        <v>1075</v>
      </c>
      <c r="Z1227" s="802" t="s">
        <v>1051</v>
      </c>
      <c r="AA1227" s="802"/>
      <c r="AB1227" s="817">
        <v>3</v>
      </c>
      <c r="AC1227" s="802"/>
    </row>
    <row r="1228" spans="1:29" ht="29.25" thickBot="1">
      <c r="A1228" s="801"/>
      <c r="B1228" s="802"/>
      <c r="C1228" s="807" t="s">
        <v>1076</v>
      </c>
      <c r="D1228" s="806"/>
      <c r="E1228" s="808">
        <v>1100</v>
      </c>
      <c r="G1228" s="801"/>
      <c r="H1228" s="802"/>
      <c r="I1228" s="807" t="s">
        <v>1076</v>
      </c>
      <c r="J1228" s="806"/>
      <c r="K1228" s="808">
        <v>1100</v>
      </c>
      <c r="M1228" s="801"/>
      <c r="N1228" s="802"/>
      <c r="O1228" s="807" t="s">
        <v>1076</v>
      </c>
      <c r="P1228" s="806"/>
      <c r="Q1228" s="808">
        <v>1100</v>
      </c>
      <c r="S1228" s="801"/>
      <c r="T1228" s="802"/>
      <c r="U1228" s="807" t="s">
        <v>1076</v>
      </c>
      <c r="V1228" s="806"/>
      <c r="W1228" s="808">
        <v>1100</v>
      </c>
      <c r="Y1228" s="801"/>
      <c r="Z1228" s="802"/>
      <c r="AA1228" s="807" t="s">
        <v>1076</v>
      </c>
      <c r="AB1228" s="806"/>
      <c r="AC1228" s="807">
        <v>1100</v>
      </c>
    </row>
    <row r="1229" spans="1:29" ht="14.25">
      <c r="A1229" s="801" t="s">
        <v>1077</v>
      </c>
      <c r="B1229" s="802" t="s">
        <v>1051</v>
      </c>
      <c r="C1229" s="802"/>
      <c r="D1229" s="802"/>
      <c r="E1229" s="802"/>
      <c r="G1229" s="801" t="s">
        <v>1077</v>
      </c>
      <c r="H1229" s="802" t="s">
        <v>1051</v>
      </c>
      <c r="I1229" s="802"/>
      <c r="J1229" s="802"/>
      <c r="K1229" s="802"/>
      <c r="M1229" s="801" t="s">
        <v>1077</v>
      </c>
      <c r="N1229" s="802" t="s">
        <v>1051</v>
      </c>
      <c r="O1229" s="802"/>
      <c r="P1229" s="802"/>
      <c r="Q1229" s="802"/>
      <c r="S1229" s="801" t="s">
        <v>1077</v>
      </c>
      <c r="T1229" s="802" t="s">
        <v>1051</v>
      </c>
      <c r="U1229" s="802"/>
      <c r="V1229" s="802"/>
      <c r="W1229" s="802"/>
      <c r="Y1229" s="801" t="s">
        <v>1077</v>
      </c>
      <c r="Z1229" s="802" t="s">
        <v>1051</v>
      </c>
      <c r="AA1229" s="802"/>
      <c r="AB1229" s="802"/>
      <c r="AC1229" s="802"/>
    </row>
    <row r="1230" spans="1:29" ht="15" thickBot="1">
      <c r="A1230" s="810"/>
      <c r="B1230" s="804"/>
      <c r="C1230" s="807" t="s">
        <v>1078</v>
      </c>
      <c r="D1230" s="802"/>
      <c r="E1230" s="808">
        <v>550</v>
      </c>
      <c r="G1230" s="810"/>
      <c r="H1230" s="804"/>
      <c r="I1230" s="807" t="s">
        <v>1078</v>
      </c>
      <c r="J1230" s="802"/>
      <c r="K1230" s="808">
        <v>550</v>
      </c>
      <c r="M1230" s="810"/>
      <c r="N1230" s="804"/>
      <c r="O1230" s="807" t="s">
        <v>1078</v>
      </c>
      <c r="P1230" s="802"/>
      <c r="Q1230" s="808">
        <v>550</v>
      </c>
      <c r="S1230" s="810"/>
      <c r="T1230" s="802"/>
      <c r="U1230" s="807" t="s">
        <v>1078</v>
      </c>
      <c r="V1230" s="802"/>
      <c r="W1230" s="808">
        <v>550</v>
      </c>
      <c r="Y1230" s="810"/>
      <c r="Z1230" s="802"/>
      <c r="AA1230" s="807" t="s">
        <v>1078</v>
      </c>
      <c r="AB1230" s="802"/>
      <c r="AC1230" s="807">
        <v>550</v>
      </c>
    </row>
    <row r="1231" spans="1:29" ht="15">
      <c r="A1231" s="810"/>
      <c r="B1231" s="804"/>
      <c r="C1231" s="802"/>
      <c r="D1231" s="805">
        <v>2</v>
      </c>
      <c r="E1231" s="802"/>
      <c r="G1231" s="810"/>
      <c r="H1231" s="804"/>
      <c r="I1231" s="802"/>
      <c r="J1231" s="805">
        <v>2</v>
      </c>
      <c r="K1231" s="802"/>
      <c r="M1231" s="810"/>
      <c r="N1231" s="804"/>
      <c r="O1231" s="802"/>
      <c r="P1231" s="805">
        <v>2</v>
      </c>
      <c r="Q1231" s="802"/>
      <c r="S1231" s="810"/>
      <c r="T1231" s="802"/>
      <c r="U1231" s="802"/>
      <c r="V1231" s="805">
        <v>2</v>
      </c>
      <c r="W1231" s="802"/>
      <c r="Y1231" s="810"/>
      <c r="Z1231" s="802"/>
      <c r="AA1231" s="802"/>
      <c r="AB1231" s="817">
        <v>2</v>
      </c>
      <c r="AC1231" s="802"/>
    </row>
    <row r="1232" spans="1:29" ht="43.5" thickBot="1">
      <c r="A1232" s="810"/>
      <c r="B1232" s="804"/>
      <c r="C1232" s="807" t="s">
        <v>1079</v>
      </c>
      <c r="D1232" s="806"/>
      <c r="E1232" s="808">
        <v>550</v>
      </c>
      <c r="G1232" s="810"/>
      <c r="H1232" s="804"/>
      <c r="I1232" s="807" t="s">
        <v>1079</v>
      </c>
      <c r="J1232" s="806"/>
      <c r="K1232" s="808">
        <v>550</v>
      </c>
      <c r="M1232" s="810"/>
      <c r="N1232" s="804"/>
      <c r="O1232" s="807" t="s">
        <v>1079</v>
      </c>
      <c r="P1232" s="806"/>
      <c r="Q1232" s="808">
        <v>550</v>
      </c>
      <c r="S1232" s="810"/>
      <c r="T1232" s="802"/>
      <c r="U1232" s="807" t="s">
        <v>1079</v>
      </c>
      <c r="V1232" s="806"/>
      <c r="W1232" s="808">
        <v>550</v>
      </c>
      <c r="Y1232" s="810"/>
      <c r="Z1232" s="802"/>
      <c r="AA1232" s="807" t="s">
        <v>1079</v>
      </c>
      <c r="AB1232" s="806"/>
      <c r="AC1232" s="807">
        <v>550</v>
      </c>
    </row>
    <row r="1233" spans="1:29" ht="57.75" thickBot="1">
      <c r="A1233" s="810"/>
      <c r="B1233" s="804"/>
      <c r="C1233" s="807" t="s">
        <v>1080</v>
      </c>
      <c r="D1233" s="811">
        <v>3</v>
      </c>
      <c r="E1233" s="808">
        <v>1100</v>
      </c>
      <c r="G1233" s="810"/>
      <c r="H1233" s="804"/>
      <c r="I1233" s="807" t="s">
        <v>1080</v>
      </c>
      <c r="J1233" s="811">
        <v>3</v>
      </c>
      <c r="K1233" s="808">
        <v>1100</v>
      </c>
      <c r="M1233" s="810"/>
      <c r="N1233" s="804"/>
      <c r="O1233" s="807" t="s">
        <v>1080</v>
      </c>
      <c r="P1233" s="811">
        <v>3</v>
      </c>
      <c r="Q1233" s="808">
        <v>1100</v>
      </c>
      <c r="S1233" s="810"/>
      <c r="T1233" s="802"/>
      <c r="U1233" s="807" t="s">
        <v>1080</v>
      </c>
      <c r="V1233" s="811">
        <v>3</v>
      </c>
      <c r="W1233" s="808">
        <v>1100</v>
      </c>
      <c r="Y1233" s="810"/>
      <c r="Z1233" s="802"/>
      <c r="AA1233" s="807" t="s">
        <v>1080</v>
      </c>
      <c r="AB1233" s="816">
        <v>3</v>
      </c>
      <c r="AC1233" s="807">
        <v>1100</v>
      </c>
    </row>
    <row r="1234" spans="1:29" ht="43.5" thickBot="1">
      <c r="A1234" s="810"/>
      <c r="B1234" s="804"/>
      <c r="C1234" s="807" t="s">
        <v>1081</v>
      </c>
      <c r="D1234" s="811">
        <v>2</v>
      </c>
      <c r="E1234" s="808">
        <v>550</v>
      </c>
      <c r="G1234" s="810"/>
      <c r="H1234" s="804"/>
      <c r="I1234" s="807" t="s">
        <v>1081</v>
      </c>
      <c r="J1234" s="811">
        <v>2</v>
      </c>
      <c r="K1234" s="808">
        <v>550</v>
      </c>
      <c r="M1234" s="810"/>
      <c r="N1234" s="804"/>
      <c r="O1234" s="807" t="s">
        <v>1081</v>
      </c>
      <c r="P1234" s="811">
        <v>2</v>
      </c>
      <c r="Q1234" s="808">
        <v>550</v>
      </c>
      <c r="S1234" s="810"/>
      <c r="T1234" s="802"/>
      <c r="U1234" s="807" t="s">
        <v>1081</v>
      </c>
      <c r="V1234" s="811">
        <v>2</v>
      </c>
      <c r="W1234" s="808">
        <v>550</v>
      </c>
      <c r="Y1234" s="810"/>
      <c r="Z1234" s="802"/>
      <c r="AA1234" s="807" t="s">
        <v>1081</v>
      </c>
      <c r="AB1234" s="816">
        <v>2</v>
      </c>
      <c r="AC1234" s="807">
        <v>550</v>
      </c>
    </row>
    <row r="1235" spans="1:29" ht="14.25">
      <c r="A1235" s="810"/>
      <c r="B1235" s="804"/>
      <c r="C1235" s="1567" t="s">
        <v>1082</v>
      </c>
      <c r="D1235" s="802"/>
      <c r="E1235" s="802"/>
      <c r="G1235" s="810"/>
      <c r="H1235" s="804"/>
      <c r="I1235" s="1567" t="s">
        <v>1082</v>
      </c>
      <c r="J1235" s="802"/>
      <c r="K1235" s="802"/>
      <c r="M1235" s="810"/>
      <c r="N1235" s="804"/>
      <c r="O1235" s="1567" t="s">
        <v>1082</v>
      </c>
      <c r="P1235" s="802"/>
      <c r="Q1235" s="802"/>
      <c r="S1235" s="810"/>
      <c r="T1235" s="802"/>
      <c r="U1235" s="1567" t="s">
        <v>1082</v>
      </c>
      <c r="V1235" s="802"/>
      <c r="W1235" s="802"/>
      <c r="Y1235" s="810"/>
      <c r="Z1235" s="802"/>
      <c r="AA1235" s="1567" t="s">
        <v>1082</v>
      </c>
      <c r="AB1235" s="802"/>
      <c r="AC1235" s="802"/>
    </row>
    <row r="1236" spans="1:29" ht="15.75" thickBot="1">
      <c r="A1236" s="810"/>
      <c r="B1236" s="804"/>
      <c r="C1236" s="1568"/>
      <c r="D1236" s="811">
        <v>3</v>
      </c>
      <c r="E1236" s="808">
        <v>1100</v>
      </c>
      <c r="G1236" s="810"/>
      <c r="H1236" s="804"/>
      <c r="I1236" s="1568"/>
      <c r="J1236" s="811">
        <v>3</v>
      </c>
      <c r="K1236" s="808">
        <v>1100</v>
      </c>
      <c r="M1236" s="810"/>
      <c r="N1236" s="804"/>
      <c r="O1236" s="1568"/>
      <c r="P1236" s="811">
        <v>3</v>
      </c>
      <c r="Q1236" s="808">
        <v>1100</v>
      </c>
      <c r="S1236" s="810"/>
      <c r="T1236" s="802"/>
      <c r="U1236" s="1568"/>
      <c r="V1236" s="811">
        <v>3</v>
      </c>
      <c r="W1236" s="808">
        <v>1100</v>
      </c>
      <c r="Y1236" s="810"/>
      <c r="Z1236" s="802"/>
      <c r="AA1236" s="1568"/>
      <c r="AB1236" s="816">
        <v>3</v>
      </c>
      <c r="AC1236" s="807">
        <v>1100</v>
      </c>
    </row>
    <row r="1237" spans="1:29" ht="14.25">
      <c r="A1237" s="810"/>
      <c r="B1237" s="804"/>
      <c r="C1237" s="1567" t="s">
        <v>1083</v>
      </c>
      <c r="D1237" s="802"/>
      <c r="E1237" s="802"/>
      <c r="G1237" s="810"/>
      <c r="H1237" s="804"/>
      <c r="I1237" s="1567" t="s">
        <v>1083</v>
      </c>
      <c r="J1237" s="802"/>
      <c r="K1237" s="802"/>
      <c r="M1237" s="810"/>
      <c r="N1237" s="804"/>
      <c r="O1237" s="1567" t="s">
        <v>1083</v>
      </c>
      <c r="P1237" s="802"/>
      <c r="Q1237" s="802"/>
      <c r="S1237" s="810"/>
      <c r="T1237" s="802"/>
      <c r="U1237" s="1567" t="s">
        <v>1083</v>
      </c>
      <c r="V1237" s="802"/>
      <c r="W1237" s="802"/>
      <c r="Y1237" s="810"/>
      <c r="Z1237" s="802"/>
      <c r="AA1237" s="1567" t="s">
        <v>1083</v>
      </c>
      <c r="AB1237" s="802"/>
      <c r="AC1237" s="802"/>
    </row>
    <row r="1238" spans="1:29" ht="15" thickBot="1">
      <c r="A1238" s="810"/>
      <c r="B1238" s="804"/>
      <c r="C1238" s="1568"/>
      <c r="D1238" s="802"/>
      <c r="E1238" s="808">
        <v>1500</v>
      </c>
      <c r="G1238" s="810"/>
      <c r="H1238" s="804"/>
      <c r="I1238" s="1568"/>
      <c r="J1238" s="802"/>
      <c r="K1238" s="808">
        <v>1500</v>
      </c>
      <c r="M1238" s="810"/>
      <c r="N1238" s="804"/>
      <c r="O1238" s="1568"/>
      <c r="P1238" s="802"/>
      <c r="Q1238" s="808">
        <v>1500</v>
      </c>
      <c r="S1238" s="810"/>
      <c r="T1238" s="802"/>
      <c r="U1238" s="1568"/>
      <c r="V1238" s="802"/>
      <c r="W1238" s="808">
        <v>1500</v>
      </c>
      <c r="Y1238" s="810"/>
      <c r="Z1238" s="802"/>
      <c r="AA1238" s="1568"/>
      <c r="AB1238" s="802"/>
      <c r="AC1238" s="807">
        <v>1500</v>
      </c>
    </row>
    <row r="1239" spans="1:29" ht="15">
      <c r="A1239" s="810"/>
      <c r="B1239" s="804"/>
      <c r="C1239" s="802"/>
      <c r="D1239" s="805">
        <v>4</v>
      </c>
      <c r="E1239" s="802"/>
      <c r="G1239" s="810"/>
      <c r="H1239" s="804"/>
      <c r="I1239" s="802"/>
      <c r="J1239" s="805">
        <v>4</v>
      </c>
      <c r="K1239" s="802"/>
      <c r="M1239" s="810"/>
      <c r="N1239" s="804"/>
      <c r="O1239" s="802"/>
      <c r="P1239" s="805">
        <v>4</v>
      </c>
      <c r="Q1239" s="802"/>
      <c r="S1239" s="810"/>
      <c r="T1239" s="802"/>
      <c r="U1239" s="802"/>
      <c r="V1239" s="805">
        <v>4</v>
      </c>
      <c r="W1239" s="802"/>
      <c r="Y1239" s="810"/>
      <c r="Z1239" s="802"/>
      <c r="AA1239" s="802"/>
      <c r="AB1239" s="817">
        <v>4</v>
      </c>
      <c r="AC1239" s="802"/>
    </row>
    <row r="1240" spans="1:29" ht="57.75" thickBot="1">
      <c r="A1240" s="810"/>
      <c r="B1240" s="804"/>
      <c r="C1240" s="807" t="s">
        <v>1084</v>
      </c>
      <c r="D1240" s="806"/>
      <c r="E1240" s="808">
        <v>1500</v>
      </c>
      <c r="G1240" s="810"/>
      <c r="H1240" s="804"/>
      <c r="I1240" s="807" t="s">
        <v>1084</v>
      </c>
      <c r="J1240" s="806"/>
      <c r="K1240" s="808">
        <v>1500</v>
      </c>
      <c r="M1240" s="810"/>
      <c r="N1240" s="804"/>
      <c r="O1240" s="807" t="s">
        <v>1084</v>
      </c>
      <c r="P1240" s="806"/>
      <c r="Q1240" s="808">
        <v>1500</v>
      </c>
      <c r="S1240" s="810"/>
      <c r="T1240" s="802"/>
      <c r="U1240" s="807" t="s">
        <v>1084</v>
      </c>
      <c r="V1240" s="806"/>
      <c r="W1240" s="808">
        <v>1500</v>
      </c>
      <c r="Y1240" s="810"/>
      <c r="Z1240" s="802"/>
      <c r="AA1240" s="807" t="s">
        <v>1084</v>
      </c>
      <c r="AB1240" s="806"/>
      <c r="AC1240" s="807">
        <v>1500</v>
      </c>
    </row>
    <row r="1241" spans="1:29" ht="43.5" thickBot="1">
      <c r="A1241" s="810"/>
      <c r="B1241" s="804"/>
      <c r="C1241" s="807" t="s">
        <v>1085</v>
      </c>
      <c r="D1241" s="811">
        <v>2</v>
      </c>
      <c r="E1241" s="808">
        <v>550</v>
      </c>
      <c r="G1241" s="810"/>
      <c r="H1241" s="804"/>
      <c r="I1241" s="807" t="s">
        <v>1085</v>
      </c>
      <c r="J1241" s="811">
        <v>2</v>
      </c>
      <c r="K1241" s="808">
        <v>550</v>
      </c>
      <c r="M1241" s="810"/>
      <c r="N1241" s="804"/>
      <c r="O1241" s="807" t="s">
        <v>1085</v>
      </c>
      <c r="P1241" s="811">
        <v>2</v>
      </c>
      <c r="Q1241" s="808">
        <v>550</v>
      </c>
      <c r="S1241" s="810"/>
      <c r="T1241" s="802"/>
      <c r="U1241" s="807" t="s">
        <v>1085</v>
      </c>
      <c r="V1241" s="811">
        <v>2</v>
      </c>
      <c r="W1241" s="808">
        <v>550</v>
      </c>
      <c r="Y1241" s="810"/>
      <c r="Z1241" s="802"/>
      <c r="AA1241" s="807" t="s">
        <v>1085</v>
      </c>
      <c r="AB1241" s="816">
        <v>2</v>
      </c>
      <c r="AC1241" s="807">
        <v>550</v>
      </c>
    </row>
    <row r="1242" spans="1:29" ht="100.5" thickBot="1">
      <c r="A1242" s="810"/>
      <c r="B1242" s="804"/>
      <c r="C1242" s="807" t="s">
        <v>1086</v>
      </c>
      <c r="D1242" s="811">
        <v>3</v>
      </c>
      <c r="E1242" s="808">
        <v>1100</v>
      </c>
      <c r="G1242" s="810"/>
      <c r="H1242" s="804"/>
      <c r="I1242" s="807" t="s">
        <v>1086</v>
      </c>
      <c r="J1242" s="811">
        <v>3</v>
      </c>
      <c r="K1242" s="808">
        <v>1100</v>
      </c>
      <c r="M1242" s="810"/>
      <c r="N1242" s="804"/>
      <c r="O1242" s="807" t="s">
        <v>1086</v>
      </c>
      <c r="P1242" s="811">
        <v>3</v>
      </c>
      <c r="Q1242" s="808">
        <v>1100</v>
      </c>
      <c r="S1242" s="810"/>
      <c r="T1242" s="802"/>
      <c r="U1242" s="807" t="s">
        <v>1086</v>
      </c>
      <c r="V1242" s="811">
        <v>3</v>
      </c>
      <c r="W1242" s="808">
        <v>1100</v>
      </c>
      <c r="Y1242" s="810"/>
      <c r="Z1242" s="802"/>
      <c r="AA1242" s="807" t="s">
        <v>1086</v>
      </c>
      <c r="AB1242" s="816">
        <v>3</v>
      </c>
      <c r="AC1242" s="807">
        <v>1100</v>
      </c>
    </row>
    <row r="1243" spans="1:29" ht="14.25">
      <c r="A1243" s="810"/>
      <c r="B1243" s="804"/>
      <c r="C1243" s="1567" t="s">
        <v>1087</v>
      </c>
      <c r="D1243" s="802"/>
      <c r="E1243" s="802"/>
      <c r="G1243" s="810"/>
      <c r="H1243" s="804"/>
      <c r="I1243" s="1567" t="s">
        <v>1087</v>
      </c>
      <c r="J1243" s="802"/>
      <c r="K1243" s="802"/>
      <c r="M1243" s="810"/>
      <c r="N1243" s="804"/>
      <c r="O1243" s="1567" t="s">
        <v>1087</v>
      </c>
      <c r="P1243" s="802"/>
      <c r="Q1243" s="802"/>
      <c r="S1243" s="810"/>
      <c r="T1243" s="802"/>
      <c r="U1243" s="1567" t="s">
        <v>1087</v>
      </c>
      <c r="V1243" s="802"/>
      <c r="W1243" s="802"/>
      <c r="Y1243" s="810"/>
      <c r="Z1243" s="802"/>
      <c r="AA1243" s="1567" t="s">
        <v>1087</v>
      </c>
      <c r="AB1243" s="802"/>
      <c r="AC1243" s="802"/>
    </row>
    <row r="1244" spans="1:29" ht="15.75" thickBot="1">
      <c r="A1244" s="810"/>
      <c r="B1244" s="804"/>
      <c r="C1244" s="1568"/>
      <c r="D1244" s="811">
        <v>5</v>
      </c>
      <c r="E1244" s="808">
        <v>2200</v>
      </c>
      <c r="G1244" s="810"/>
      <c r="H1244" s="804"/>
      <c r="I1244" s="1568"/>
      <c r="J1244" s="811">
        <v>5</v>
      </c>
      <c r="K1244" s="808">
        <v>2200</v>
      </c>
      <c r="M1244" s="810"/>
      <c r="N1244" s="804"/>
      <c r="O1244" s="1568"/>
      <c r="P1244" s="811">
        <v>5</v>
      </c>
      <c r="Q1244" s="808">
        <v>2200</v>
      </c>
      <c r="S1244" s="810"/>
      <c r="T1244" s="802"/>
      <c r="U1244" s="1568"/>
      <c r="V1244" s="811">
        <v>5</v>
      </c>
      <c r="W1244" s="808">
        <v>2200</v>
      </c>
      <c r="Y1244" s="810"/>
      <c r="Z1244" s="802"/>
      <c r="AA1244" s="1568"/>
      <c r="AB1244" s="816">
        <v>5</v>
      </c>
      <c r="AC1244" s="807">
        <v>2200</v>
      </c>
    </row>
    <row r="1245" spans="1:29" ht="43.5" thickBot="1">
      <c r="A1245" s="812"/>
      <c r="B1245" s="806"/>
      <c r="C1245" s="807" t="s">
        <v>1088</v>
      </c>
      <c r="D1245" s="811">
        <v>5</v>
      </c>
      <c r="E1245" s="808">
        <v>2200</v>
      </c>
      <c r="G1245" s="812"/>
      <c r="H1245" s="806"/>
      <c r="I1245" s="807" t="s">
        <v>1088</v>
      </c>
      <c r="J1245" s="811">
        <v>5</v>
      </c>
      <c r="K1245" s="808">
        <v>2200</v>
      </c>
      <c r="M1245" s="812"/>
      <c r="N1245" s="806"/>
      <c r="O1245" s="807" t="s">
        <v>1088</v>
      </c>
      <c r="P1245" s="811">
        <v>5</v>
      </c>
      <c r="Q1245" s="808">
        <v>2200</v>
      </c>
      <c r="S1245" s="812"/>
      <c r="T1245" s="802"/>
      <c r="U1245" s="807" t="s">
        <v>1088</v>
      </c>
      <c r="V1245" s="811">
        <v>5</v>
      </c>
      <c r="W1245" s="808">
        <v>2200</v>
      </c>
      <c r="Y1245" s="812"/>
      <c r="Z1245" s="802"/>
      <c r="AA1245" s="807" t="s">
        <v>1088</v>
      </c>
      <c r="AB1245" s="816">
        <v>5</v>
      </c>
      <c r="AC1245" s="807">
        <v>2200</v>
      </c>
    </row>
    <row r="1246" spans="1:29" ht="12.75">
      <c r="A1246" s="748"/>
      <c r="G1246" s="748"/>
      <c r="M1246" s="748"/>
      <c r="S1246" s="748"/>
      <c r="Y1246" s="748"/>
      <c r="Z1246" s="846"/>
      <c r="AA1246" s="846"/>
      <c r="AB1246" s="846"/>
      <c r="AC1246" s="846"/>
    </row>
    <row r="1247" spans="1:29" ht="15" thickBot="1">
      <c r="A1247" s="793"/>
      <c r="G1247" s="793"/>
      <c r="M1247" s="793"/>
      <c r="S1247" s="793"/>
      <c r="Y1247" s="793"/>
      <c r="Z1247" s="846"/>
      <c r="AA1247" s="846"/>
      <c r="AB1247" s="846"/>
      <c r="AC1247" s="846"/>
    </row>
    <row r="1248" spans="1:29" ht="18.75" customHeight="1" thickBot="1">
      <c r="A1248" s="813" t="s">
        <v>3061</v>
      </c>
      <c r="B1248" s="814" t="s">
        <v>3843</v>
      </c>
      <c r="C1248" s="815" t="s">
        <v>3062</v>
      </c>
      <c r="D1248" s="807"/>
      <c r="E1248" s="814" t="s">
        <v>3064</v>
      </c>
      <c r="G1248" s="813" t="s">
        <v>3061</v>
      </c>
      <c r="H1248" s="814" t="s">
        <v>3843</v>
      </c>
      <c r="I1248" s="815" t="s">
        <v>3062</v>
      </c>
      <c r="J1248" s="807"/>
      <c r="K1248" s="814" t="s">
        <v>3064</v>
      </c>
      <c r="M1248" s="813" t="s">
        <v>3061</v>
      </c>
      <c r="N1248" s="814" t="s">
        <v>3843</v>
      </c>
      <c r="O1248" s="815" t="s">
        <v>3062</v>
      </c>
      <c r="P1248" s="807"/>
      <c r="Q1248" s="814" t="s">
        <v>3064</v>
      </c>
      <c r="S1248" s="813" t="s">
        <v>3061</v>
      </c>
      <c r="T1248" s="1118" t="s">
        <v>3843</v>
      </c>
      <c r="U1248" s="815" t="s">
        <v>3062</v>
      </c>
      <c r="V1248" s="807"/>
      <c r="W1248" s="814" t="s">
        <v>3064</v>
      </c>
      <c r="Y1248" s="813" t="s">
        <v>3061</v>
      </c>
      <c r="Z1248" s="1118" t="s">
        <v>3843</v>
      </c>
      <c r="AA1248" s="814" t="s">
        <v>3062</v>
      </c>
      <c r="AB1248" s="807"/>
      <c r="AC1248" s="814" t="s">
        <v>3064</v>
      </c>
    </row>
    <row r="1249" spans="1:29" ht="42.75">
      <c r="A1249" s="801" t="s">
        <v>1089</v>
      </c>
      <c r="B1249" s="802" t="s">
        <v>1090</v>
      </c>
      <c r="C1249" s="802" t="s">
        <v>1091</v>
      </c>
      <c r="D1249" s="802"/>
      <c r="E1249" s="803">
        <v>1500</v>
      </c>
      <c r="G1249" s="801" t="s">
        <v>1089</v>
      </c>
      <c r="H1249" s="802" t="s">
        <v>1090</v>
      </c>
      <c r="I1249" s="802" t="s">
        <v>1091</v>
      </c>
      <c r="J1249" s="802"/>
      <c r="K1249" s="803">
        <v>1500</v>
      </c>
      <c r="M1249" s="801" t="s">
        <v>1089</v>
      </c>
      <c r="N1249" s="802" t="s">
        <v>1090</v>
      </c>
      <c r="O1249" s="802" t="s">
        <v>1091</v>
      </c>
      <c r="P1249" s="802"/>
      <c r="Q1249" s="803">
        <v>1500</v>
      </c>
      <c r="S1249" s="801" t="s">
        <v>1089</v>
      </c>
      <c r="T1249" s="802" t="s">
        <v>1090</v>
      </c>
      <c r="U1249" s="802" t="s">
        <v>1091</v>
      </c>
      <c r="V1249" s="802"/>
      <c r="W1249" s="803">
        <v>1500</v>
      </c>
      <c r="Y1249" s="801" t="s">
        <v>1089</v>
      </c>
      <c r="Z1249" s="802" t="s">
        <v>1090</v>
      </c>
      <c r="AA1249" s="802" t="s">
        <v>1091</v>
      </c>
      <c r="AB1249" s="802"/>
      <c r="AC1249" s="802">
        <v>1500</v>
      </c>
    </row>
    <row r="1250" spans="1:29" ht="15">
      <c r="A1250" s="801"/>
      <c r="B1250" s="802"/>
      <c r="C1250" s="804"/>
      <c r="D1250" s="805">
        <v>4</v>
      </c>
      <c r="E1250" s="804"/>
      <c r="G1250" s="801"/>
      <c r="H1250" s="802"/>
      <c r="I1250" s="804"/>
      <c r="J1250" s="805">
        <v>4</v>
      </c>
      <c r="K1250" s="804"/>
      <c r="M1250" s="801"/>
      <c r="N1250" s="802"/>
      <c r="O1250" s="804"/>
      <c r="P1250" s="805">
        <v>4</v>
      </c>
      <c r="Q1250" s="804"/>
      <c r="S1250" s="801"/>
      <c r="T1250" s="802"/>
      <c r="U1250" s="804"/>
      <c r="V1250" s="805">
        <v>4</v>
      </c>
      <c r="W1250" s="804"/>
      <c r="Y1250" s="801"/>
      <c r="Z1250" s="802"/>
      <c r="AA1250" s="804"/>
      <c r="AB1250" s="817">
        <v>4</v>
      </c>
      <c r="AC1250" s="804"/>
    </row>
    <row r="1251" spans="1:29" ht="15" thickBot="1">
      <c r="A1251" s="801" t="s">
        <v>1092</v>
      </c>
      <c r="B1251" s="802" t="s">
        <v>1051</v>
      </c>
      <c r="C1251" s="806"/>
      <c r="D1251" s="804"/>
      <c r="E1251" s="806"/>
      <c r="G1251" s="801" t="s">
        <v>1092</v>
      </c>
      <c r="H1251" s="802" t="s">
        <v>1051</v>
      </c>
      <c r="I1251" s="806"/>
      <c r="J1251" s="804"/>
      <c r="K1251" s="806"/>
      <c r="M1251" s="801" t="s">
        <v>1092</v>
      </c>
      <c r="N1251" s="802" t="s">
        <v>1051</v>
      </c>
      <c r="O1251" s="806"/>
      <c r="P1251" s="804"/>
      <c r="Q1251" s="806"/>
      <c r="S1251" s="801" t="s">
        <v>1092</v>
      </c>
      <c r="T1251" s="802" t="s">
        <v>1051</v>
      </c>
      <c r="U1251" s="806"/>
      <c r="V1251" s="804"/>
      <c r="W1251" s="806"/>
      <c r="Y1251" s="801" t="s">
        <v>1092</v>
      </c>
      <c r="Z1251" s="802" t="s">
        <v>1051</v>
      </c>
      <c r="AA1251" s="806"/>
      <c r="AB1251" s="804"/>
      <c r="AC1251" s="806"/>
    </row>
    <row r="1252" spans="1:29" ht="29.25" thickBot="1">
      <c r="A1252" s="801" t="s">
        <v>1093</v>
      </c>
      <c r="B1252" s="802" t="s">
        <v>1094</v>
      </c>
      <c r="C1252" s="807" t="s">
        <v>1095</v>
      </c>
      <c r="D1252" s="806"/>
      <c r="E1252" s="808">
        <v>1500</v>
      </c>
      <c r="G1252" s="801" t="s">
        <v>1093</v>
      </c>
      <c r="H1252" s="802" t="s">
        <v>1094</v>
      </c>
      <c r="I1252" s="807" t="s">
        <v>1095</v>
      </c>
      <c r="J1252" s="806"/>
      <c r="K1252" s="808">
        <v>1500</v>
      </c>
      <c r="M1252" s="801" t="s">
        <v>1093</v>
      </c>
      <c r="N1252" s="802" t="s">
        <v>1094</v>
      </c>
      <c r="O1252" s="807" t="s">
        <v>1095</v>
      </c>
      <c r="P1252" s="806"/>
      <c r="Q1252" s="808">
        <v>1500</v>
      </c>
      <c r="S1252" s="801" t="s">
        <v>1093</v>
      </c>
      <c r="T1252" s="802" t="s">
        <v>1094</v>
      </c>
      <c r="U1252" s="807" t="s">
        <v>1095</v>
      </c>
      <c r="V1252" s="806"/>
      <c r="W1252" s="808">
        <v>1500</v>
      </c>
      <c r="Y1252" s="801" t="s">
        <v>1093</v>
      </c>
      <c r="Z1252" s="802" t="s">
        <v>1094</v>
      </c>
      <c r="AA1252" s="807" t="s">
        <v>1095</v>
      </c>
      <c r="AB1252" s="806"/>
      <c r="AC1252" s="807">
        <v>1500</v>
      </c>
    </row>
    <row r="1253" spans="1:29" ht="43.5" thickBot="1">
      <c r="A1253" s="812"/>
      <c r="B1253" s="806"/>
      <c r="C1253" s="807" t="s">
        <v>1096</v>
      </c>
      <c r="D1253" s="816">
        <v>5</v>
      </c>
      <c r="E1253" s="808">
        <v>2200</v>
      </c>
      <c r="G1253" s="812"/>
      <c r="H1253" s="806"/>
      <c r="I1253" s="807" t="s">
        <v>1096</v>
      </c>
      <c r="J1253" s="816">
        <v>5</v>
      </c>
      <c r="K1253" s="808">
        <v>2200</v>
      </c>
      <c r="M1253" s="812"/>
      <c r="N1253" s="806"/>
      <c r="O1253" s="807" t="s">
        <v>1096</v>
      </c>
      <c r="P1253" s="816">
        <v>5</v>
      </c>
      <c r="Q1253" s="808">
        <v>2200</v>
      </c>
      <c r="S1253" s="812"/>
      <c r="T1253" s="802"/>
      <c r="U1253" s="807" t="s">
        <v>1096</v>
      </c>
      <c r="V1253" s="816">
        <v>5</v>
      </c>
      <c r="W1253" s="808">
        <v>2200</v>
      </c>
      <c r="Y1253" s="812"/>
      <c r="Z1253" s="802"/>
      <c r="AA1253" s="807" t="s">
        <v>1096</v>
      </c>
      <c r="AB1253" s="816">
        <v>5</v>
      </c>
      <c r="AC1253" s="807">
        <v>2200</v>
      </c>
    </row>
    <row r="1254" spans="1:29" ht="15.75" thickBot="1">
      <c r="A1254" s="1593" t="s">
        <v>1097</v>
      </c>
      <c r="B1254" s="1594"/>
      <c r="C1254" s="1594"/>
      <c r="D1254" s="1594"/>
      <c r="E1254" s="1594"/>
      <c r="G1254" s="1593" t="s">
        <v>1097</v>
      </c>
      <c r="H1254" s="1594"/>
      <c r="I1254" s="1594"/>
      <c r="J1254" s="1594"/>
      <c r="K1254" s="1594"/>
      <c r="M1254" s="1593" t="s">
        <v>1097</v>
      </c>
      <c r="N1254" s="1594"/>
      <c r="O1254" s="1594"/>
      <c r="P1254" s="1594"/>
      <c r="Q1254" s="1594"/>
      <c r="S1254" s="1593" t="s">
        <v>1097</v>
      </c>
      <c r="T1254" s="1594"/>
      <c r="U1254" s="1594"/>
      <c r="V1254" s="1594"/>
      <c r="W1254" s="1594"/>
      <c r="Y1254" s="1577" t="s">
        <v>1097</v>
      </c>
      <c r="Z1254" s="1578"/>
      <c r="AA1254" s="1578"/>
      <c r="AB1254" s="1578"/>
      <c r="AC1254" s="1578"/>
    </row>
    <row r="1255" spans="1:29" ht="28.5">
      <c r="A1255" s="801" t="s">
        <v>1098</v>
      </c>
      <c r="B1255" s="802" t="s">
        <v>1099</v>
      </c>
      <c r="C1255" s="802" t="s">
        <v>1100</v>
      </c>
      <c r="D1255" s="802"/>
      <c r="E1255" s="803">
        <v>1100</v>
      </c>
      <c r="G1255" s="801" t="s">
        <v>1098</v>
      </c>
      <c r="H1255" s="802" t="s">
        <v>1099</v>
      </c>
      <c r="I1255" s="802" t="s">
        <v>1100</v>
      </c>
      <c r="J1255" s="802"/>
      <c r="K1255" s="803">
        <v>1100</v>
      </c>
      <c r="M1255" s="801" t="s">
        <v>1098</v>
      </c>
      <c r="N1255" s="802" t="s">
        <v>1099</v>
      </c>
      <c r="O1255" s="802" t="s">
        <v>1100</v>
      </c>
      <c r="P1255" s="802"/>
      <c r="Q1255" s="803">
        <v>1100</v>
      </c>
      <c r="S1255" s="801" t="s">
        <v>1098</v>
      </c>
      <c r="T1255" s="802" t="s">
        <v>1099</v>
      </c>
      <c r="U1255" s="802" t="s">
        <v>1100</v>
      </c>
      <c r="V1255" s="802"/>
      <c r="W1255" s="803">
        <v>1100</v>
      </c>
      <c r="Y1255" s="801" t="s">
        <v>1098</v>
      </c>
      <c r="Z1255" s="802" t="s">
        <v>1099</v>
      </c>
      <c r="AA1255" s="802" t="s">
        <v>1100</v>
      </c>
      <c r="AB1255" s="802"/>
      <c r="AC1255" s="802">
        <v>1100</v>
      </c>
    </row>
    <row r="1256" spans="1:29" ht="14.25">
      <c r="A1256" s="801" t="s">
        <v>1101</v>
      </c>
      <c r="B1256" s="802" t="s">
        <v>1099</v>
      </c>
      <c r="C1256" s="804"/>
      <c r="D1256" s="802"/>
      <c r="E1256" s="804"/>
      <c r="G1256" s="801" t="s">
        <v>1101</v>
      </c>
      <c r="H1256" s="802" t="s">
        <v>1099</v>
      </c>
      <c r="I1256" s="804"/>
      <c r="J1256" s="802"/>
      <c r="K1256" s="804"/>
      <c r="M1256" s="801" t="s">
        <v>1101</v>
      </c>
      <c r="N1256" s="802" t="s">
        <v>1099</v>
      </c>
      <c r="O1256" s="804"/>
      <c r="P1256" s="802"/>
      <c r="Q1256" s="804"/>
      <c r="S1256" s="801" t="s">
        <v>1101</v>
      </c>
      <c r="T1256" s="802" t="s">
        <v>1099</v>
      </c>
      <c r="U1256" s="804"/>
      <c r="V1256" s="802"/>
      <c r="W1256" s="804"/>
      <c r="Y1256" s="801" t="s">
        <v>1101</v>
      </c>
      <c r="Z1256" s="802" t="s">
        <v>1099</v>
      </c>
      <c r="AA1256" s="804"/>
      <c r="AB1256" s="802"/>
      <c r="AC1256" s="804"/>
    </row>
    <row r="1257" spans="1:29" ht="14.25">
      <c r="A1257" s="801" t="s">
        <v>1102</v>
      </c>
      <c r="B1257" s="802" t="s">
        <v>1099</v>
      </c>
      <c r="C1257" s="804"/>
      <c r="D1257" s="802"/>
      <c r="E1257" s="804"/>
      <c r="G1257" s="801" t="s">
        <v>1102</v>
      </c>
      <c r="H1257" s="802" t="s">
        <v>1099</v>
      </c>
      <c r="I1257" s="804"/>
      <c r="J1257" s="802"/>
      <c r="K1257" s="804"/>
      <c r="M1257" s="801" t="s">
        <v>1102</v>
      </c>
      <c r="N1257" s="802" t="s">
        <v>1099</v>
      </c>
      <c r="O1257" s="804"/>
      <c r="P1257" s="802"/>
      <c r="Q1257" s="804"/>
      <c r="S1257" s="801" t="s">
        <v>1102</v>
      </c>
      <c r="T1257" s="802" t="s">
        <v>1099</v>
      </c>
      <c r="U1257" s="804"/>
      <c r="V1257" s="802"/>
      <c r="W1257" s="804"/>
      <c r="Y1257" s="801" t="s">
        <v>1102</v>
      </c>
      <c r="Z1257" s="802" t="s">
        <v>1099</v>
      </c>
      <c r="AA1257" s="804"/>
      <c r="AB1257" s="802"/>
      <c r="AC1257" s="804"/>
    </row>
    <row r="1258" spans="1:29" ht="14.25">
      <c r="A1258" s="801" t="s">
        <v>1103</v>
      </c>
      <c r="B1258" s="802" t="s">
        <v>1099</v>
      </c>
      <c r="C1258" s="804"/>
      <c r="D1258" s="802"/>
      <c r="E1258" s="804"/>
      <c r="G1258" s="801" t="s">
        <v>1103</v>
      </c>
      <c r="H1258" s="802" t="s">
        <v>1099</v>
      </c>
      <c r="I1258" s="804"/>
      <c r="J1258" s="802"/>
      <c r="K1258" s="804"/>
      <c r="M1258" s="801" t="s">
        <v>1103</v>
      </c>
      <c r="N1258" s="802" t="s">
        <v>1099</v>
      </c>
      <c r="O1258" s="804"/>
      <c r="P1258" s="802"/>
      <c r="Q1258" s="804"/>
      <c r="S1258" s="801" t="s">
        <v>1103</v>
      </c>
      <c r="T1258" s="802" t="s">
        <v>1099</v>
      </c>
      <c r="U1258" s="804"/>
      <c r="V1258" s="802"/>
      <c r="W1258" s="804"/>
      <c r="Y1258" s="801" t="s">
        <v>1103</v>
      </c>
      <c r="Z1258" s="802" t="s">
        <v>1099</v>
      </c>
      <c r="AA1258" s="804"/>
      <c r="AB1258" s="802"/>
      <c r="AC1258" s="804"/>
    </row>
    <row r="1259" spans="1:29" ht="15.75" thickBot="1">
      <c r="A1259" s="801"/>
      <c r="B1259" s="802"/>
      <c r="C1259" s="806"/>
      <c r="D1259" s="805">
        <v>3</v>
      </c>
      <c r="E1259" s="806"/>
      <c r="G1259" s="801"/>
      <c r="H1259" s="802"/>
      <c r="I1259" s="806"/>
      <c r="J1259" s="805">
        <v>3</v>
      </c>
      <c r="K1259" s="806"/>
      <c r="M1259" s="801"/>
      <c r="N1259" s="802"/>
      <c r="O1259" s="806"/>
      <c r="P1259" s="805">
        <v>3</v>
      </c>
      <c r="Q1259" s="806"/>
      <c r="S1259" s="801"/>
      <c r="T1259" s="802"/>
      <c r="U1259" s="806"/>
      <c r="V1259" s="805">
        <v>3</v>
      </c>
      <c r="W1259" s="806"/>
      <c r="Y1259" s="801"/>
      <c r="Z1259" s="802"/>
      <c r="AA1259" s="806"/>
      <c r="AB1259" s="817">
        <v>3</v>
      </c>
      <c r="AC1259" s="806"/>
    </row>
    <row r="1260" spans="1:29" ht="14.25">
      <c r="A1260" s="801" t="s">
        <v>1104</v>
      </c>
      <c r="B1260" s="802" t="s">
        <v>1099</v>
      </c>
      <c r="C1260" s="802"/>
      <c r="D1260" s="804"/>
      <c r="E1260" s="802"/>
      <c r="G1260" s="801" t="s">
        <v>1104</v>
      </c>
      <c r="H1260" s="802" t="s">
        <v>1099</v>
      </c>
      <c r="I1260" s="802"/>
      <c r="J1260" s="804"/>
      <c r="K1260" s="802"/>
      <c r="M1260" s="801" t="s">
        <v>1104</v>
      </c>
      <c r="N1260" s="802" t="s">
        <v>1099</v>
      </c>
      <c r="O1260" s="802"/>
      <c r="P1260" s="804"/>
      <c r="Q1260" s="802"/>
      <c r="S1260" s="801" t="s">
        <v>1104</v>
      </c>
      <c r="T1260" s="802" t="s">
        <v>1099</v>
      </c>
      <c r="U1260" s="802"/>
      <c r="V1260" s="804"/>
      <c r="W1260" s="802"/>
      <c r="Y1260" s="801" t="s">
        <v>1104</v>
      </c>
      <c r="Z1260" s="802" t="s">
        <v>1099</v>
      </c>
      <c r="AA1260" s="802"/>
      <c r="AB1260" s="804"/>
      <c r="AC1260" s="802"/>
    </row>
    <row r="1261" spans="1:29" ht="15" thickBot="1">
      <c r="A1261" s="801"/>
      <c r="B1261" s="802"/>
      <c r="C1261" s="807" t="s">
        <v>1105</v>
      </c>
      <c r="D1261" s="804"/>
      <c r="E1261" s="808">
        <v>1100</v>
      </c>
      <c r="G1261" s="801"/>
      <c r="H1261" s="802"/>
      <c r="I1261" s="807" t="s">
        <v>1105</v>
      </c>
      <c r="J1261" s="804"/>
      <c r="K1261" s="808">
        <v>1100</v>
      </c>
      <c r="M1261" s="801"/>
      <c r="N1261" s="802"/>
      <c r="O1261" s="807" t="s">
        <v>1105</v>
      </c>
      <c r="P1261" s="804"/>
      <c r="Q1261" s="808">
        <v>1100</v>
      </c>
      <c r="S1261" s="801"/>
      <c r="T1261" s="802"/>
      <c r="U1261" s="807" t="s">
        <v>1105</v>
      </c>
      <c r="V1261" s="804"/>
      <c r="W1261" s="808">
        <v>1100</v>
      </c>
      <c r="Y1261" s="801"/>
      <c r="Z1261" s="802"/>
      <c r="AA1261" s="807" t="s">
        <v>1105</v>
      </c>
      <c r="AB1261" s="804"/>
      <c r="AC1261" s="807">
        <v>1100</v>
      </c>
    </row>
    <row r="1262" spans="1:29" ht="14.25">
      <c r="A1262" s="801" t="s">
        <v>1106</v>
      </c>
      <c r="B1262" s="802" t="s">
        <v>1099</v>
      </c>
      <c r="C1262" s="802"/>
      <c r="D1262" s="804"/>
      <c r="E1262" s="802"/>
      <c r="G1262" s="801" t="s">
        <v>1106</v>
      </c>
      <c r="H1262" s="802" t="s">
        <v>1099</v>
      </c>
      <c r="I1262" s="802"/>
      <c r="J1262" s="804"/>
      <c r="K1262" s="802"/>
      <c r="M1262" s="801" t="s">
        <v>1106</v>
      </c>
      <c r="N1262" s="802" t="s">
        <v>1099</v>
      </c>
      <c r="O1262" s="802"/>
      <c r="P1262" s="804"/>
      <c r="Q1262" s="802"/>
      <c r="S1262" s="801" t="s">
        <v>1106</v>
      </c>
      <c r="T1262" s="802" t="s">
        <v>1099</v>
      </c>
      <c r="U1262" s="802"/>
      <c r="V1262" s="804"/>
      <c r="W1262" s="802"/>
      <c r="Y1262" s="801" t="s">
        <v>1106</v>
      </c>
      <c r="Z1262" s="802" t="s">
        <v>1099</v>
      </c>
      <c r="AA1262" s="802"/>
      <c r="AB1262" s="804"/>
      <c r="AC1262" s="802"/>
    </row>
    <row r="1263" spans="1:29" ht="29.25" thickBot="1">
      <c r="A1263" s="801"/>
      <c r="B1263" s="802"/>
      <c r="C1263" s="807" t="s">
        <v>1107</v>
      </c>
      <c r="D1263" s="804"/>
      <c r="E1263" s="808">
        <v>1100</v>
      </c>
      <c r="G1263" s="801"/>
      <c r="H1263" s="802"/>
      <c r="I1263" s="807" t="s">
        <v>1107</v>
      </c>
      <c r="J1263" s="804"/>
      <c r="K1263" s="808">
        <v>1100</v>
      </c>
      <c r="M1263" s="801"/>
      <c r="N1263" s="802"/>
      <c r="O1263" s="807" t="s">
        <v>1107</v>
      </c>
      <c r="P1263" s="804"/>
      <c r="Q1263" s="808">
        <v>1100</v>
      </c>
      <c r="S1263" s="801"/>
      <c r="T1263" s="802"/>
      <c r="U1263" s="807" t="s">
        <v>1107</v>
      </c>
      <c r="V1263" s="804"/>
      <c r="W1263" s="808">
        <v>1100</v>
      </c>
      <c r="Y1263" s="801"/>
      <c r="Z1263" s="802"/>
      <c r="AA1263" s="807" t="s">
        <v>1107</v>
      </c>
      <c r="AB1263" s="804"/>
      <c r="AC1263" s="807">
        <v>1100</v>
      </c>
    </row>
    <row r="1264" spans="1:29" ht="14.25">
      <c r="A1264" s="801" t="s">
        <v>1108</v>
      </c>
      <c r="B1264" s="802" t="s">
        <v>1099</v>
      </c>
      <c r="C1264" s="802"/>
      <c r="D1264" s="804"/>
      <c r="E1264" s="802"/>
      <c r="G1264" s="801" t="s">
        <v>1108</v>
      </c>
      <c r="H1264" s="802" t="s">
        <v>1099</v>
      </c>
      <c r="I1264" s="802"/>
      <c r="J1264" s="804"/>
      <c r="K1264" s="802"/>
      <c r="M1264" s="801" t="s">
        <v>1108</v>
      </c>
      <c r="N1264" s="802" t="s">
        <v>1099</v>
      </c>
      <c r="O1264" s="802"/>
      <c r="P1264" s="804"/>
      <c r="Q1264" s="802"/>
      <c r="S1264" s="801" t="s">
        <v>1108</v>
      </c>
      <c r="T1264" s="802" t="s">
        <v>1099</v>
      </c>
      <c r="U1264" s="802"/>
      <c r="V1264" s="804"/>
      <c r="W1264" s="802"/>
      <c r="Y1264" s="801" t="s">
        <v>1108</v>
      </c>
      <c r="Z1264" s="802" t="s">
        <v>1099</v>
      </c>
      <c r="AA1264" s="802"/>
      <c r="AB1264" s="804"/>
      <c r="AC1264" s="802"/>
    </row>
    <row r="1265" spans="1:29" ht="29.25" thickBot="1">
      <c r="A1265" s="801"/>
      <c r="B1265" s="802"/>
      <c r="C1265" s="807" t="s">
        <v>1109</v>
      </c>
      <c r="D1265" s="804"/>
      <c r="E1265" s="808">
        <v>1100</v>
      </c>
      <c r="G1265" s="801"/>
      <c r="H1265" s="802"/>
      <c r="I1265" s="807" t="s">
        <v>1109</v>
      </c>
      <c r="J1265" s="804"/>
      <c r="K1265" s="808">
        <v>1100</v>
      </c>
      <c r="M1265" s="801"/>
      <c r="N1265" s="802"/>
      <c r="O1265" s="807" t="s">
        <v>1109</v>
      </c>
      <c r="P1265" s="804"/>
      <c r="Q1265" s="808">
        <v>1100</v>
      </c>
      <c r="S1265" s="801"/>
      <c r="T1265" s="802"/>
      <c r="U1265" s="807" t="s">
        <v>1109</v>
      </c>
      <c r="V1265" s="804"/>
      <c r="W1265" s="808">
        <v>1100</v>
      </c>
      <c r="Y1265" s="801"/>
      <c r="Z1265" s="802"/>
      <c r="AA1265" s="807" t="s">
        <v>1109</v>
      </c>
      <c r="AB1265" s="804"/>
      <c r="AC1265" s="807">
        <v>1100</v>
      </c>
    </row>
    <row r="1266" spans="1:29" ht="14.25">
      <c r="A1266" s="801" t="s">
        <v>1110</v>
      </c>
      <c r="B1266" s="802" t="s">
        <v>1099</v>
      </c>
      <c r="C1266" s="802"/>
      <c r="D1266" s="804"/>
      <c r="E1266" s="802"/>
      <c r="G1266" s="801" t="s">
        <v>1110</v>
      </c>
      <c r="H1266" s="802" t="s">
        <v>1099</v>
      </c>
      <c r="I1266" s="802"/>
      <c r="J1266" s="804"/>
      <c r="K1266" s="802"/>
      <c r="M1266" s="801" t="s">
        <v>1110</v>
      </c>
      <c r="N1266" s="802" t="s">
        <v>1099</v>
      </c>
      <c r="O1266" s="802"/>
      <c r="P1266" s="804"/>
      <c r="Q1266" s="802"/>
      <c r="S1266" s="801" t="s">
        <v>1110</v>
      </c>
      <c r="T1266" s="802" t="s">
        <v>1099</v>
      </c>
      <c r="U1266" s="802"/>
      <c r="V1266" s="804"/>
      <c r="W1266" s="802"/>
      <c r="Y1266" s="801" t="s">
        <v>1110</v>
      </c>
      <c r="Z1266" s="802" t="s">
        <v>1099</v>
      </c>
      <c r="AA1266" s="802"/>
      <c r="AB1266" s="804"/>
      <c r="AC1266" s="802"/>
    </row>
    <row r="1267" spans="1:29" ht="43.5" thickBot="1">
      <c r="A1267" s="810"/>
      <c r="B1267" s="804"/>
      <c r="C1267" s="807" t="s">
        <v>2317</v>
      </c>
      <c r="D1267" s="804"/>
      <c r="E1267" s="808">
        <v>1100</v>
      </c>
      <c r="G1267" s="810"/>
      <c r="H1267" s="804"/>
      <c r="I1267" s="807" t="s">
        <v>2317</v>
      </c>
      <c r="J1267" s="804"/>
      <c r="K1267" s="808">
        <v>1100</v>
      </c>
      <c r="M1267" s="810"/>
      <c r="N1267" s="804"/>
      <c r="O1267" s="807" t="s">
        <v>2317</v>
      </c>
      <c r="P1267" s="804"/>
      <c r="Q1267" s="808">
        <v>1100</v>
      </c>
      <c r="S1267" s="810"/>
      <c r="T1267" s="802"/>
      <c r="U1267" s="807" t="s">
        <v>2317</v>
      </c>
      <c r="V1267" s="804"/>
      <c r="W1267" s="808">
        <v>1100</v>
      </c>
      <c r="Y1267" s="810"/>
      <c r="Z1267" s="802"/>
      <c r="AA1267" s="807" t="s">
        <v>2317</v>
      </c>
      <c r="AB1267" s="804"/>
      <c r="AC1267" s="807">
        <v>1100</v>
      </c>
    </row>
    <row r="1268" spans="1:29" ht="29.25" thickBot="1">
      <c r="A1268" s="810"/>
      <c r="B1268" s="804"/>
      <c r="C1268" s="807" t="s">
        <v>2318</v>
      </c>
      <c r="D1268" s="804"/>
      <c r="E1268" s="808">
        <v>1100</v>
      </c>
      <c r="G1268" s="810"/>
      <c r="H1268" s="804"/>
      <c r="I1268" s="807" t="s">
        <v>2318</v>
      </c>
      <c r="J1268" s="804"/>
      <c r="K1268" s="808">
        <v>1100</v>
      </c>
      <c r="M1268" s="810"/>
      <c r="N1268" s="804"/>
      <c r="O1268" s="807" t="s">
        <v>2318</v>
      </c>
      <c r="P1268" s="804"/>
      <c r="Q1268" s="808">
        <v>1100</v>
      </c>
      <c r="S1268" s="810"/>
      <c r="T1268" s="802"/>
      <c r="U1268" s="807" t="s">
        <v>2318</v>
      </c>
      <c r="V1268" s="804"/>
      <c r="W1268" s="808">
        <v>1100</v>
      </c>
      <c r="Y1268" s="810"/>
      <c r="Z1268" s="802"/>
      <c r="AA1268" s="807" t="s">
        <v>2318</v>
      </c>
      <c r="AB1268" s="804"/>
      <c r="AC1268" s="807">
        <v>1100</v>
      </c>
    </row>
    <row r="1269" spans="1:29" ht="57.75" thickBot="1">
      <c r="A1269" s="810"/>
      <c r="B1269" s="804"/>
      <c r="C1269" s="807" t="s">
        <v>2319</v>
      </c>
      <c r="D1269" s="804"/>
      <c r="E1269" s="808">
        <v>1100</v>
      </c>
      <c r="G1269" s="810"/>
      <c r="H1269" s="804"/>
      <c r="I1269" s="807" t="s">
        <v>2319</v>
      </c>
      <c r="J1269" s="804"/>
      <c r="K1269" s="808">
        <v>1100</v>
      </c>
      <c r="M1269" s="810"/>
      <c r="N1269" s="804"/>
      <c r="O1269" s="807" t="s">
        <v>2319</v>
      </c>
      <c r="P1269" s="804"/>
      <c r="Q1269" s="808">
        <v>1100</v>
      </c>
      <c r="S1269" s="810"/>
      <c r="T1269" s="802"/>
      <c r="U1269" s="807" t="s">
        <v>2319</v>
      </c>
      <c r="V1269" s="804"/>
      <c r="W1269" s="808">
        <v>1100</v>
      </c>
      <c r="Y1269" s="810"/>
      <c r="Z1269" s="802"/>
      <c r="AA1269" s="807" t="s">
        <v>2319</v>
      </c>
      <c r="AB1269" s="804"/>
      <c r="AC1269" s="807">
        <v>1100</v>
      </c>
    </row>
    <row r="1270" spans="1:29" ht="43.5" thickBot="1">
      <c r="A1270" s="812"/>
      <c r="B1270" s="806"/>
      <c r="C1270" s="807" t="s">
        <v>2320</v>
      </c>
      <c r="D1270" s="806"/>
      <c r="E1270" s="808">
        <v>1100</v>
      </c>
      <c r="G1270" s="812"/>
      <c r="H1270" s="806"/>
      <c r="I1270" s="807" t="s">
        <v>2320</v>
      </c>
      <c r="J1270" s="806"/>
      <c r="K1270" s="808">
        <v>1100</v>
      </c>
      <c r="M1270" s="812"/>
      <c r="N1270" s="806"/>
      <c r="O1270" s="807" t="s">
        <v>2320</v>
      </c>
      <c r="P1270" s="806"/>
      <c r="Q1270" s="808">
        <v>1100</v>
      </c>
      <c r="S1270" s="812"/>
      <c r="T1270" s="802"/>
      <c r="U1270" s="807" t="s">
        <v>2320</v>
      </c>
      <c r="V1270" s="806"/>
      <c r="W1270" s="808">
        <v>1100</v>
      </c>
      <c r="Y1270" s="812"/>
      <c r="Z1270" s="802"/>
      <c r="AA1270" s="807" t="s">
        <v>2320</v>
      </c>
      <c r="AB1270" s="806"/>
      <c r="AC1270" s="807">
        <v>1100</v>
      </c>
    </row>
    <row r="1271" spans="1:29" ht="14.25">
      <c r="A1271" s="1579"/>
      <c r="B1271" s="1580"/>
      <c r="C1271" s="1580"/>
      <c r="D1271" s="1580"/>
      <c r="E1271" s="1580"/>
      <c r="G1271" s="1579"/>
      <c r="H1271" s="1580"/>
      <c r="I1271" s="1580"/>
      <c r="J1271" s="1580"/>
      <c r="K1271" s="1580"/>
      <c r="M1271" s="1579"/>
      <c r="N1271" s="1580"/>
      <c r="O1271" s="1580"/>
      <c r="P1271" s="1580"/>
      <c r="Q1271" s="1580"/>
      <c r="S1271" s="1579"/>
      <c r="T1271" s="1580"/>
      <c r="U1271" s="1580"/>
      <c r="V1271" s="1580"/>
      <c r="W1271" s="1580"/>
      <c r="Y1271" s="1579"/>
      <c r="Z1271" s="1580"/>
      <c r="AA1271" s="1580"/>
      <c r="AB1271" s="1580"/>
      <c r="AC1271" s="1580"/>
    </row>
    <row r="1272" spans="1:29" ht="15.75" thickBot="1">
      <c r="A1272" s="1596" t="s">
        <v>2321</v>
      </c>
      <c r="B1272" s="1597"/>
      <c r="C1272" s="1597"/>
      <c r="D1272" s="1597"/>
      <c r="E1272" s="1597"/>
      <c r="G1272" s="1596" t="s">
        <v>2321</v>
      </c>
      <c r="H1272" s="1597"/>
      <c r="I1272" s="1597"/>
      <c r="J1272" s="1597"/>
      <c r="K1272" s="1597"/>
      <c r="M1272" s="1596" t="s">
        <v>2321</v>
      </c>
      <c r="N1272" s="1597"/>
      <c r="O1272" s="1597"/>
      <c r="P1272" s="1597"/>
      <c r="Q1272" s="1597"/>
      <c r="S1272" s="1596" t="s">
        <v>2321</v>
      </c>
      <c r="T1272" s="1597"/>
      <c r="U1272" s="1597"/>
      <c r="V1272" s="1597"/>
      <c r="W1272" s="1597"/>
      <c r="Y1272" s="1581" t="s">
        <v>2321</v>
      </c>
      <c r="Z1272" s="1582"/>
      <c r="AA1272" s="1582"/>
      <c r="AB1272" s="1582"/>
      <c r="AC1272" s="1582"/>
    </row>
    <row r="1273" spans="1:29" ht="42.75">
      <c r="A1273" s="801" t="s">
        <v>2322</v>
      </c>
      <c r="B1273" s="802" t="s">
        <v>2323</v>
      </c>
      <c r="C1273" s="802" t="s">
        <v>2324</v>
      </c>
      <c r="D1273" s="805">
        <v>3</v>
      </c>
      <c r="E1273" s="803">
        <v>1100</v>
      </c>
      <c r="G1273" s="801" t="s">
        <v>2322</v>
      </c>
      <c r="H1273" s="802" t="s">
        <v>2323</v>
      </c>
      <c r="I1273" s="802" t="s">
        <v>2324</v>
      </c>
      <c r="J1273" s="805">
        <v>3</v>
      </c>
      <c r="K1273" s="803">
        <v>1100</v>
      </c>
      <c r="M1273" s="801" t="s">
        <v>2322</v>
      </c>
      <c r="N1273" s="802" t="s">
        <v>2323</v>
      </c>
      <c r="O1273" s="802" t="s">
        <v>2324</v>
      </c>
      <c r="P1273" s="805">
        <v>3</v>
      </c>
      <c r="Q1273" s="803">
        <v>1100</v>
      </c>
      <c r="S1273" s="801" t="s">
        <v>2322</v>
      </c>
      <c r="T1273" s="802" t="s">
        <v>2323</v>
      </c>
      <c r="U1273" s="802" t="s">
        <v>2324</v>
      </c>
      <c r="V1273" s="805">
        <v>3</v>
      </c>
      <c r="W1273" s="803">
        <v>1100</v>
      </c>
      <c r="Y1273" s="801" t="s">
        <v>2322</v>
      </c>
      <c r="Z1273" s="802" t="s">
        <v>2323</v>
      </c>
      <c r="AA1273" s="802" t="s">
        <v>2324</v>
      </c>
      <c r="AB1273" s="817">
        <v>3</v>
      </c>
      <c r="AC1273" s="802">
        <v>1100</v>
      </c>
    </row>
    <row r="1274" spans="1:29" ht="14.25">
      <c r="A1274" s="801" t="s">
        <v>2325</v>
      </c>
      <c r="B1274" s="802" t="s">
        <v>2326</v>
      </c>
      <c r="C1274" s="804"/>
      <c r="D1274" s="804"/>
      <c r="E1274" s="804"/>
      <c r="G1274" s="801" t="s">
        <v>2325</v>
      </c>
      <c r="H1274" s="802" t="s">
        <v>2326</v>
      </c>
      <c r="I1274" s="804"/>
      <c r="J1274" s="804"/>
      <c r="K1274" s="804"/>
      <c r="M1274" s="801" t="s">
        <v>2325</v>
      </c>
      <c r="N1274" s="802" t="s">
        <v>2326</v>
      </c>
      <c r="O1274" s="804"/>
      <c r="P1274" s="804"/>
      <c r="Q1274" s="804"/>
      <c r="S1274" s="801" t="s">
        <v>2325</v>
      </c>
      <c r="T1274" s="802" t="s">
        <v>2326</v>
      </c>
      <c r="U1274" s="804"/>
      <c r="V1274" s="804"/>
      <c r="W1274" s="804"/>
      <c r="Y1274" s="801" t="s">
        <v>2325</v>
      </c>
      <c r="Z1274" s="802" t="s">
        <v>2326</v>
      </c>
      <c r="AA1274" s="804"/>
      <c r="AB1274" s="804"/>
      <c r="AC1274" s="804"/>
    </row>
    <row r="1275" spans="1:29" ht="14.25">
      <c r="A1275" s="801" t="s">
        <v>2327</v>
      </c>
      <c r="B1275" s="802" t="s">
        <v>2328</v>
      </c>
      <c r="C1275" s="804"/>
      <c r="D1275" s="804"/>
      <c r="E1275" s="804"/>
      <c r="G1275" s="801" t="s">
        <v>2327</v>
      </c>
      <c r="H1275" s="802" t="s">
        <v>2328</v>
      </c>
      <c r="I1275" s="804"/>
      <c r="J1275" s="804"/>
      <c r="K1275" s="804"/>
      <c r="M1275" s="801" t="s">
        <v>2327</v>
      </c>
      <c r="N1275" s="802" t="s">
        <v>2328</v>
      </c>
      <c r="O1275" s="804"/>
      <c r="P1275" s="804"/>
      <c r="Q1275" s="804"/>
      <c r="S1275" s="801" t="s">
        <v>2327</v>
      </c>
      <c r="T1275" s="802" t="s">
        <v>2328</v>
      </c>
      <c r="U1275" s="804"/>
      <c r="V1275" s="804"/>
      <c r="W1275" s="804"/>
      <c r="Y1275" s="801" t="s">
        <v>2327</v>
      </c>
      <c r="Z1275" s="802" t="s">
        <v>2328</v>
      </c>
      <c r="AA1275" s="804"/>
      <c r="AB1275" s="804"/>
      <c r="AC1275" s="804"/>
    </row>
    <row r="1276" spans="1:29" ht="15" thickBot="1">
      <c r="A1276" s="801" t="s">
        <v>2329</v>
      </c>
      <c r="B1276" s="802" t="s">
        <v>2330</v>
      </c>
      <c r="C1276" s="806"/>
      <c r="D1276" s="806"/>
      <c r="E1276" s="806"/>
      <c r="G1276" s="801" t="s">
        <v>2329</v>
      </c>
      <c r="H1276" s="802" t="s">
        <v>2330</v>
      </c>
      <c r="I1276" s="806"/>
      <c r="J1276" s="806"/>
      <c r="K1276" s="806"/>
      <c r="M1276" s="801" t="s">
        <v>2329</v>
      </c>
      <c r="N1276" s="802" t="s">
        <v>2330</v>
      </c>
      <c r="O1276" s="806"/>
      <c r="P1276" s="806"/>
      <c r="Q1276" s="806"/>
      <c r="S1276" s="801" t="s">
        <v>2329</v>
      </c>
      <c r="T1276" s="802" t="s">
        <v>2330</v>
      </c>
      <c r="U1276" s="806"/>
      <c r="V1276" s="806"/>
      <c r="W1276" s="806"/>
      <c r="Y1276" s="801" t="s">
        <v>2329</v>
      </c>
      <c r="Z1276" s="802" t="s">
        <v>2330</v>
      </c>
      <c r="AA1276" s="806"/>
      <c r="AB1276" s="806"/>
      <c r="AC1276" s="806"/>
    </row>
    <row r="1277" spans="1:29" ht="29.25" thickBot="1">
      <c r="A1277" s="801" t="s">
        <v>2331</v>
      </c>
      <c r="B1277" s="802" t="s">
        <v>2328</v>
      </c>
      <c r="C1277" s="807" t="s">
        <v>2332</v>
      </c>
      <c r="D1277" s="811">
        <v>4</v>
      </c>
      <c r="E1277" s="808">
        <v>1500</v>
      </c>
      <c r="G1277" s="801" t="s">
        <v>2331</v>
      </c>
      <c r="H1277" s="802" t="s">
        <v>2328</v>
      </c>
      <c r="I1277" s="807" t="s">
        <v>2332</v>
      </c>
      <c r="J1277" s="811">
        <v>4</v>
      </c>
      <c r="K1277" s="808">
        <v>1500</v>
      </c>
      <c r="M1277" s="801" t="s">
        <v>2331</v>
      </c>
      <c r="N1277" s="802" t="s">
        <v>2328</v>
      </c>
      <c r="O1277" s="807" t="s">
        <v>2332</v>
      </c>
      <c r="P1277" s="811">
        <v>4</v>
      </c>
      <c r="Q1277" s="808">
        <v>1500</v>
      </c>
      <c r="S1277" s="801" t="s">
        <v>2331</v>
      </c>
      <c r="T1277" s="802" t="s">
        <v>2328</v>
      </c>
      <c r="U1277" s="807" t="s">
        <v>2332</v>
      </c>
      <c r="V1277" s="811">
        <v>4</v>
      </c>
      <c r="W1277" s="808">
        <v>1500</v>
      </c>
      <c r="Y1277" s="801" t="s">
        <v>2331</v>
      </c>
      <c r="Z1277" s="802" t="s">
        <v>2328</v>
      </c>
      <c r="AA1277" s="807" t="s">
        <v>2332</v>
      </c>
      <c r="AB1277" s="816">
        <v>4</v>
      </c>
      <c r="AC1277" s="807">
        <v>1500</v>
      </c>
    </row>
    <row r="1278" spans="1:29" ht="14.25">
      <c r="A1278" s="801"/>
      <c r="B1278" s="802"/>
      <c r="C1278" s="1567" t="s">
        <v>2333</v>
      </c>
      <c r="D1278" s="802"/>
      <c r="E1278" s="802"/>
      <c r="G1278" s="801"/>
      <c r="H1278" s="802"/>
      <c r="I1278" s="1567" t="s">
        <v>2333</v>
      </c>
      <c r="J1278" s="802"/>
      <c r="K1278" s="802"/>
      <c r="M1278" s="801"/>
      <c r="N1278" s="802"/>
      <c r="O1278" s="1567" t="s">
        <v>2333</v>
      </c>
      <c r="P1278" s="802"/>
      <c r="Q1278" s="802"/>
      <c r="S1278" s="801"/>
      <c r="T1278" s="802"/>
      <c r="U1278" s="1567" t="s">
        <v>2333</v>
      </c>
      <c r="V1278" s="802"/>
      <c r="W1278" s="802"/>
      <c r="Y1278" s="801"/>
      <c r="Z1278" s="802"/>
      <c r="AA1278" s="1567" t="s">
        <v>2333</v>
      </c>
      <c r="AB1278" s="802"/>
      <c r="AC1278" s="802"/>
    </row>
    <row r="1279" spans="1:29" ht="15.75" thickBot="1">
      <c r="A1279" s="801" t="s">
        <v>2334</v>
      </c>
      <c r="B1279" s="802" t="s">
        <v>2335</v>
      </c>
      <c r="C1279" s="1568"/>
      <c r="D1279" s="811">
        <v>5</v>
      </c>
      <c r="E1279" s="808">
        <v>2200</v>
      </c>
      <c r="G1279" s="801" t="s">
        <v>2334</v>
      </c>
      <c r="H1279" s="802" t="s">
        <v>2335</v>
      </c>
      <c r="I1279" s="1568"/>
      <c r="J1279" s="811">
        <v>5</v>
      </c>
      <c r="K1279" s="808">
        <v>2200</v>
      </c>
      <c r="M1279" s="801" t="s">
        <v>2334</v>
      </c>
      <c r="N1279" s="802" t="s">
        <v>2335</v>
      </c>
      <c r="O1279" s="1568"/>
      <c r="P1279" s="811">
        <v>5</v>
      </c>
      <c r="Q1279" s="808">
        <v>2200</v>
      </c>
      <c r="S1279" s="801" t="s">
        <v>2334</v>
      </c>
      <c r="T1279" s="802" t="s">
        <v>2335</v>
      </c>
      <c r="U1279" s="1568"/>
      <c r="V1279" s="811">
        <v>5</v>
      </c>
      <c r="W1279" s="808">
        <v>2200</v>
      </c>
      <c r="Y1279" s="801" t="s">
        <v>2334</v>
      </c>
      <c r="Z1279" s="802" t="s">
        <v>2335</v>
      </c>
      <c r="AA1279" s="1568"/>
      <c r="AB1279" s="816">
        <v>5</v>
      </c>
      <c r="AC1279" s="807">
        <v>2200</v>
      </c>
    </row>
    <row r="1280" spans="1:29" ht="43.5" thickBot="1">
      <c r="A1280" s="801" t="s">
        <v>2336</v>
      </c>
      <c r="B1280" s="802" t="s">
        <v>2337</v>
      </c>
      <c r="C1280" s="807" t="s">
        <v>2338</v>
      </c>
      <c r="D1280" s="811">
        <v>6</v>
      </c>
      <c r="E1280" s="808">
        <v>2700</v>
      </c>
      <c r="G1280" s="801" t="s">
        <v>2336</v>
      </c>
      <c r="H1280" s="802" t="s">
        <v>2337</v>
      </c>
      <c r="I1280" s="807" t="s">
        <v>2338</v>
      </c>
      <c r="J1280" s="811">
        <v>6</v>
      </c>
      <c r="K1280" s="808">
        <v>2700</v>
      </c>
      <c r="M1280" s="801" t="s">
        <v>2336</v>
      </c>
      <c r="N1280" s="802" t="s">
        <v>2337</v>
      </c>
      <c r="O1280" s="807" t="s">
        <v>2338</v>
      </c>
      <c r="P1280" s="811">
        <v>6</v>
      </c>
      <c r="Q1280" s="808">
        <v>2700</v>
      </c>
      <c r="S1280" s="801" t="s">
        <v>2336</v>
      </c>
      <c r="T1280" s="802" t="s">
        <v>2337</v>
      </c>
      <c r="U1280" s="807" t="s">
        <v>2338</v>
      </c>
      <c r="V1280" s="811">
        <v>6</v>
      </c>
      <c r="W1280" s="808">
        <v>2700</v>
      </c>
      <c r="Y1280" s="801" t="s">
        <v>2336</v>
      </c>
      <c r="Z1280" s="802" t="s">
        <v>2337</v>
      </c>
      <c r="AA1280" s="807" t="s">
        <v>2338</v>
      </c>
      <c r="AB1280" s="816">
        <v>6</v>
      </c>
      <c r="AC1280" s="807">
        <v>2700</v>
      </c>
    </row>
    <row r="1281" spans="1:29" ht="43.5" thickBot="1">
      <c r="A1281" s="810"/>
      <c r="B1281" s="804"/>
      <c r="C1281" s="807" t="s">
        <v>2339</v>
      </c>
      <c r="D1281" s="811">
        <v>5</v>
      </c>
      <c r="E1281" s="808">
        <v>2200</v>
      </c>
      <c r="G1281" s="810"/>
      <c r="H1281" s="804"/>
      <c r="I1281" s="807" t="s">
        <v>2339</v>
      </c>
      <c r="J1281" s="811">
        <v>5</v>
      </c>
      <c r="K1281" s="808">
        <v>2200</v>
      </c>
      <c r="M1281" s="810"/>
      <c r="N1281" s="804"/>
      <c r="O1281" s="807" t="s">
        <v>2339</v>
      </c>
      <c r="P1281" s="811">
        <v>5</v>
      </c>
      <c r="Q1281" s="808">
        <v>2200</v>
      </c>
      <c r="S1281" s="810"/>
      <c r="T1281" s="802"/>
      <c r="U1281" s="807" t="s">
        <v>2339</v>
      </c>
      <c r="V1281" s="811">
        <v>5</v>
      </c>
      <c r="W1281" s="808">
        <v>2200</v>
      </c>
      <c r="Y1281" s="810"/>
      <c r="Z1281" s="802"/>
      <c r="AA1281" s="807" t="s">
        <v>2339</v>
      </c>
      <c r="AB1281" s="816">
        <v>5</v>
      </c>
      <c r="AC1281" s="807">
        <v>2200</v>
      </c>
    </row>
    <row r="1282" spans="1:29" ht="29.25" thickBot="1">
      <c r="A1282" s="810"/>
      <c r="B1282" s="804"/>
      <c r="C1282" s="807" t="s">
        <v>2340</v>
      </c>
      <c r="D1282" s="811">
        <v>7</v>
      </c>
      <c r="E1282" s="808">
        <v>4000</v>
      </c>
      <c r="G1282" s="810"/>
      <c r="H1282" s="804"/>
      <c r="I1282" s="807" t="s">
        <v>2340</v>
      </c>
      <c r="J1282" s="811">
        <v>7</v>
      </c>
      <c r="K1282" s="808">
        <v>4000</v>
      </c>
      <c r="M1282" s="810"/>
      <c r="N1282" s="804"/>
      <c r="O1282" s="807" t="s">
        <v>2340</v>
      </c>
      <c r="P1282" s="811">
        <v>7</v>
      </c>
      <c r="Q1282" s="808">
        <v>4000</v>
      </c>
      <c r="S1282" s="810"/>
      <c r="T1282" s="802"/>
      <c r="U1282" s="807" t="s">
        <v>2340</v>
      </c>
      <c r="V1282" s="811">
        <v>7</v>
      </c>
      <c r="W1282" s="808">
        <v>4000</v>
      </c>
      <c r="Y1282" s="810"/>
      <c r="Z1282" s="802"/>
      <c r="AA1282" s="807" t="s">
        <v>2340</v>
      </c>
      <c r="AB1282" s="816">
        <v>7</v>
      </c>
      <c r="AC1282" s="807">
        <v>4000</v>
      </c>
    </row>
    <row r="1283" spans="1:29" ht="14.25">
      <c r="A1283" s="810"/>
      <c r="B1283" s="804"/>
      <c r="C1283" s="1567" t="s">
        <v>2341</v>
      </c>
      <c r="D1283" s="802"/>
      <c r="E1283" s="802"/>
      <c r="G1283" s="810"/>
      <c r="H1283" s="804"/>
      <c r="I1283" s="1567" t="s">
        <v>2341</v>
      </c>
      <c r="J1283" s="802"/>
      <c r="K1283" s="802"/>
      <c r="M1283" s="810"/>
      <c r="N1283" s="804"/>
      <c r="O1283" s="1567" t="s">
        <v>2341</v>
      </c>
      <c r="P1283" s="802"/>
      <c r="Q1283" s="802"/>
      <c r="S1283" s="810"/>
      <c r="T1283" s="802"/>
      <c r="U1283" s="1567" t="s">
        <v>2341</v>
      </c>
      <c r="V1283" s="802"/>
      <c r="W1283" s="802"/>
      <c r="Y1283" s="810"/>
      <c r="Z1283" s="802"/>
      <c r="AA1283" s="1567" t="s">
        <v>2341</v>
      </c>
      <c r="AB1283" s="802"/>
      <c r="AC1283" s="802"/>
    </row>
    <row r="1284" spans="1:29" ht="15.75" thickBot="1">
      <c r="A1284" s="812"/>
      <c r="B1284" s="806"/>
      <c r="C1284" s="1568"/>
      <c r="D1284" s="811">
        <v>6</v>
      </c>
      <c r="E1284" s="808">
        <v>2700</v>
      </c>
      <c r="G1284" s="812"/>
      <c r="H1284" s="806"/>
      <c r="I1284" s="1568"/>
      <c r="J1284" s="811">
        <v>6</v>
      </c>
      <c r="K1284" s="808">
        <v>2700</v>
      </c>
      <c r="M1284" s="812"/>
      <c r="N1284" s="806"/>
      <c r="O1284" s="1568"/>
      <c r="P1284" s="811">
        <v>6</v>
      </c>
      <c r="Q1284" s="808">
        <v>2700</v>
      </c>
      <c r="S1284" s="812"/>
      <c r="T1284" s="802"/>
      <c r="U1284" s="1568"/>
      <c r="V1284" s="811">
        <v>6</v>
      </c>
      <c r="W1284" s="808">
        <v>2700</v>
      </c>
      <c r="Y1284" s="812"/>
      <c r="Z1284" s="802"/>
      <c r="AA1284" s="1568"/>
      <c r="AB1284" s="816">
        <v>6</v>
      </c>
      <c r="AC1284" s="807">
        <v>2700</v>
      </c>
    </row>
    <row r="1285" spans="1:29" ht="15.75" thickBot="1">
      <c r="A1285" s="1593" t="s">
        <v>2342</v>
      </c>
      <c r="B1285" s="1594"/>
      <c r="C1285" s="1594"/>
      <c r="D1285" s="1594"/>
      <c r="E1285" s="1594"/>
      <c r="G1285" s="1593" t="s">
        <v>2342</v>
      </c>
      <c r="H1285" s="1594"/>
      <c r="I1285" s="1594"/>
      <c r="J1285" s="1594"/>
      <c r="K1285" s="1594"/>
      <c r="M1285" s="1593" t="s">
        <v>2342</v>
      </c>
      <c r="N1285" s="1594"/>
      <c r="O1285" s="1594"/>
      <c r="P1285" s="1594"/>
      <c r="Q1285" s="1594"/>
      <c r="S1285" s="1593" t="s">
        <v>2342</v>
      </c>
      <c r="T1285" s="1594"/>
      <c r="U1285" s="1594"/>
      <c r="V1285" s="1594"/>
      <c r="W1285" s="1594"/>
      <c r="Y1285" s="1577" t="s">
        <v>2342</v>
      </c>
      <c r="Z1285" s="1578"/>
      <c r="AA1285" s="1578"/>
      <c r="AB1285" s="1578"/>
      <c r="AC1285" s="1578"/>
    </row>
    <row r="1286" spans="1:29" ht="42.75">
      <c r="A1286" s="801" t="s">
        <v>2343</v>
      </c>
      <c r="B1286" s="802" t="s">
        <v>2344</v>
      </c>
      <c r="C1286" s="802" t="s">
        <v>2345</v>
      </c>
      <c r="D1286" s="802"/>
      <c r="E1286" s="803">
        <v>225</v>
      </c>
      <c r="G1286" s="801" t="s">
        <v>2343</v>
      </c>
      <c r="H1286" s="802" t="s">
        <v>2344</v>
      </c>
      <c r="I1286" s="802" t="s">
        <v>2345</v>
      </c>
      <c r="J1286" s="802"/>
      <c r="K1286" s="803">
        <v>225</v>
      </c>
      <c r="M1286" s="801" t="s">
        <v>2343</v>
      </c>
      <c r="N1286" s="802" t="s">
        <v>2344</v>
      </c>
      <c r="O1286" s="802" t="s">
        <v>2345</v>
      </c>
      <c r="P1286" s="802"/>
      <c r="Q1286" s="803">
        <v>225</v>
      </c>
      <c r="S1286" s="801" t="s">
        <v>2343</v>
      </c>
      <c r="T1286" s="802" t="s">
        <v>2344</v>
      </c>
      <c r="U1286" s="802" t="s">
        <v>2345</v>
      </c>
      <c r="V1286" s="802"/>
      <c r="W1286" s="803">
        <v>225</v>
      </c>
      <c r="Y1286" s="801" t="s">
        <v>2343</v>
      </c>
      <c r="Z1286" s="802" t="s">
        <v>2344</v>
      </c>
      <c r="AA1286" s="802" t="s">
        <v>2345</v>
      </c>
      <c r="AB1286" s="802"/>
      <c r="AC1286" s="802">
        <v>225</v>
      </c>
    </row>
    <row r="1287" spans="1:29" ht="15">
      <c r="A1287" s="801"/>
      <c r="B1287" s="802"/>
      <c r="C1287" s="804"/>
      <c r="D1287" s="805">
        <v>1</v>
      </c>
      <c r="E1287" s="804"/>
      <c r="G1287" s="801"/>
      <c r="H1287" s="802"/>
      <c r="I1287" s="804"/>
      <c r="J1287" s="805">
        <v>1</v>
      </c>
      <c r="K1287" s="804"/>
      <c r="M1287" s="801"/>
      <c r="N1287" s="802"/>
      <c r="O1287" s="804"/>
      <c r="P1287" s="805">
        <v>1</v>
      </c>
      <c r="Q1287" s="804"/>
      <c r="S1287" s="801"/>
      <c r="T1287" s="802"/>
      <c r="U1287" s="804"/>
      <c r="V1287" s="805">
        <v>1</v>
      </c>
      <c r="W1287" s="804"/>
      <c r="Y1287" s="801"/>
      <c r="Z1287" s="802"/>
      <c r="AA1287" s="804"/>
      <c r="AB1287" s="817">
        <v>1</v>
      </c>
      <c r="AC1287" s="804"/>
    </row>
    <row r="1288" spans="1:29" ht="14.25">
      <c r="A1288" s="801" t="s">
        <v>2346</v>
      </c>
      <c r="B1288" s="802" t="s">
        <v>2347</v>
      </c>
      <c r="C1288" s="804"/>
      <c r="D1288" s="804"/>
      <c r="E1288" s="804"/>
      <c r="G1288" s="801" t="s">
        <v>2346</v>
      </c>
      <c r="H1288" s="802" t="s">
        <v>2347</v>
      </c>
      <c r="I1288" s="804"/>
      <c r="J1288" s="804"/>
      <c r="K1288" s="804"/>
      <c r="M1288" s="801" t="s">
        <v>2346</v>
      </c>
      <c r="N1288" s="802" t="s">
        <v>2347</v>
      </c>
      <c r="O1288" s="804"/>
      <c r="P1288" s="804"/>
      <c r="Q1288" s="804"/>
      <c r="S1288" s="801" t="s">
        <v>2346</v>
      </c>
      <c r="T1288" s="802" t="s">
        <v>2347</v>
      </c>
      <c r="U1288" s="804"/>
      <c r="V1288" s="804"/>
      <c r="W1288" s="804"/>
      <c r="Y1288" s="801" t="s">
        <v>2346</v>
      </c>
      <c r="Z1288" s="802" t="s">
        <v>2347</v>
      </c>
      <c r="AA1288" s="804"/>
      <c r="AB1288" s="804"/>
      <c r="AC1288" s="804"/>
    </row>
    <row r="1289" spans="1:29" ht="14.25">
      <c r="A1289" s="801" t="s">
        <v>2348</v>
      </c>
      <c r="B1289" s="802" t="s">
        <v>2347</v>
      </c>
      <c r="C1289" s="804"/>
      <c r="D1289" s="804"/>
      <c r="E1289" s="804"/>
      <c r="G1289" s="801" t="s">
        <v>2348</v>
      </c>
      <c r="H1289" s="802" t="s">
        <v>2347</v>
      </c>
      <c r="I1289" s="804"/>
      <c r="J1289" s="804"/>
      <c r="K1289" s="804"/>
      <c r="M1289" s="801" t="s">
        <v>2348</v>
      </c>
      <c r="N1289" s="802" t="s">
        <v>2347</v>
      </c>
      <c r="O1289" s="804"/>
      <c r="P1289" s="804"/>
      <c r="Q1289" s="804"/>
      <c r="S1289" s="801" t="s">
        <v>2348</v>
      </c>
      <c r="T1289" s="802" t="s">
        <v>2347</v>
      </c>
      <c r="U1289" s="804"/>
      <c r="V1289" s="804"/>
      <c r="W1289" s="804"/>
      <c r="Y1289" s="801" t="s">
        <v>2348</v>
      </c>
      <c r="Z1289" s="802" t="s">
        <v>2347</v>
      </c>
      <c r="AA1289" s="804"/>
      <c r="AB1289" s="804"/>
      <c r="AC1289" s="804"/>
    </row>
    <row r="1290" spans="1:29" ht="14.25">
      <c r="A1290" s="801" t="s">
        <v>2349</v>
      </c>
      <c r="B1290" s="802" t="s">
        <v>2350</v>
      </c>
      <c r="C1290" s="804"/>
      <c r="D1290" s="804"/>
      <c r="E1290" s="804"/>
      <c r="G1290" s="801" t="s">
        <v>2349</v>
      </c>
      <c r="H1290" s="802" t="s">
        <v>2350</v>
      </c>
      <c r="I1290" s="804"/>
      <c r="J1290" s="804"/>
      <c r="K1290" s="804"/>
      <c r="M1290" s="801" t="s">
        <v>2349</v>
      </c>
      <c r="N1290" s="802" t="s">
        <v>2350</v>
      </c>
      <c r="O1290" s="804"/>
      <c r="P1290" s="804"/>
      <c r="Q1290" s="804"/>
      <c r="S1290" s="801" t="s">
        <v>2349</v>
      </c>
      <c r="T1290" s="802" t="s">
        <v>2350</v>
      </c>
      <c r="U1290" s="804"/>
      <c r="V1290" s="804"/>
      <c r="W1290" s="804"/>
      <c r="Y1290" s="801" t="s">
        <v>2349</v>
      </c>
      <c r="Z1290" s="802" t="s">
        <v>2350</v>
      </c>
      <c r="AA1290" s="804"/>
      <c r="AB1290" s="804"/>
      <c r="AC1290" s="804"/>
    </row>
    <row r="1291" spans="1:29" ht="14.25">
      <c r="A1291" s="801" t="s">
        <v>2351</v>
      </c>
      <c r="B1291" s="802" t="s">
        <v>3196</v>
      </c>
      <c r="C1291" s="804"/>
      <c r="D1291" s="804"/>
      <c r="E1291" s="804"/>
      <c r="G1291" s="801" t="s">
        <v>2351</v>
      </c>
      <c r="H1291" s="802" t="s">
        <v>3196</v>
      </c>
      <c r="I1291" s="804"/>
      <c r="J1291" s="804"/>
      <c r="K1291" s="804"/>
      <c r="M1291" s="801" t="s">
        <v>2351</v>
      </c>
      <c r="N1291" s="802" t="s">
        <v>3196</v>
      </c>
      <c r="O1291" s="804"/>
      <c r="P1291" s="804"/>
      <c r="Q1291" s="804"/>
      <c r="S1291" s="801" t="s">
        <v>2351</v>
      </c>
      <c r="T1291" s="802" t="s">
        <v>3196</v>
      </c>
      <c r="U1291" s="804"/>
      <c r="V1291" s="804"/>
      <c r="W1291" s="804"/>
      <c r="Y1291" s="801" t="s">
        <v>2351</v>
      </c>
      <c r="Z1291" s="802" t="s">
        <v>3196</v>
      </c>
      <c r="AA1291" s="804"/>
      <c r="AB1291" s="804"/>
      <c r="AC1291" s="804"/>
    </row>
    <row r="1292" spans="1:29" ht="14.25">
      <c r="A1292" s="801" t="s">
        <v>2352</v>
      </c>
      <c r="B1292" s="802" t="s">
        <v>2353</v>
      </c>
      <c r="C1292" s="804"/>
      <c r="D1292" s="804"/>
      <c r="E1292" s="804"/>
      <c r="G1292" s="801" t="s">
        <v>2352</v>
      </c>
      <c r="H1292" s="802" t="s">
        <v>2353</v>
      </c>
      <c r="I1292" s="804"/>
      <c r="J1292" s="804"/>
      <c r="K1292" s="804"/>
      <c r="M1292" s="801" t="s">
        <v>2352</v>
      </c>
      <c r="N1292" s="802" t="s">
        <v>2353</v>
      </c>
      <c r="O1292" s="804"/>
      <c r="P1292" s="804"/>
      <c r="Q1292" s="804"/>
      <c r="S1292" s="801" t="s">
        <v>2352</v>
      </c>
      <c r="T1292" s="802" t="s">
        <v>2353</v>
      </c>
      <c r="U1292" s="804"/>
      <c r="V1292" s="804"/>
      <c r="W1292" s="804"/>
      <c r="Y1292" s="801" t="s">
        <v>2352</v>
      </c>
      <c r="Z1292" s="802" t="s">
        <v>2353</v>
      </c>
      <c r="AA1292" s="804"/>
      <c r="AB1292" s="804"/>
      <c r="AC1292" s="804"/>
    </row>
    <row r="1293" spans="1:29" ht="15" thickBot="1">
      <c r="A1293" s="801"/>
      <c r="B1293" s="802"/>
      <c r="C1293" s="806"/>
      <c r="D1293" s="804"/>
      <c r="E1293" s="806"/>
      <c r="G1293" s="801"/>
      <c r="H1293" s="802"/>
      <c r="I1293" s="806"/>
      <c r="J1293" s="804"/>
      <c r="K1293" s="806"/>
      <c r="M1293" s="801"/>
      <c r="N1293" s="802"/>
      <c r="O1293" s="806"/>
      <c r="P1293" s="804"/>
      <c r="Q1293" s="806"/>
      <c r="S1293" s="801"/>
      <c r="T1293" s="802"/>
      <c r="U1293" s="806"/>
      <c r="V1293" s="804"/>
      <c r="W1293" s="806"/>
      <c r="Y1293" s="801"/>
      <c r="Z1293" s="802"/>
      <c r="AA1293" s="806"/>
      <c r="AB1293" s="804"/>
      <c r="AC1293" s="806"/>
    </row>
    <row r="1294" spans="1:29" ht="14.25">
      <c r="A1294" s="801"/>
      <c r="B1294" s="802"/>
      <c r="C1294" s="802"/>
      <c r="D1294" s="804"/>
      <c r="E1294" s="802"/>
      <c r="G1294" s="801"/>
      <c r="H1294" s="802"/>
      <c r="I1294" s="802"/>
      <c r="J1294" s="804"/>
      <c r="K1294" s="802"/>
      <c r="M1294" s="801"/>
      <c r="N1294" s="802"/>
      <c r="O1294" s="802"/>
      <c r="P1294" s="804"/>
      <c r="Q1294" s="802"/>
      <c r="S1294" s="801"/>
      <c r="T1294" s="802"/>
      <c r="U1294" s="802"/>
      <c r="V1294" s="804"/>
      <c r="W1294" s="802"/>
      <c r="Y1294" s="801"/>
      <c r="Z1294" s="802"/>
      <c r="AA1294" s="802"/>
      <c r="AB1294" s="804"/>
      <c r="AC1294" s="802"/>
    </row>
    <row r="1295" spans="1:29" ht="43.5" thickBot="1">
      <c r="A1295" s="801"/>
      <c r="B1295" s="802"/>
      <c r="C1295" s="807" t="s">
        <v>2354</v>
      </c>
      <c r="D1295" s="806"/>
      <c r="E1295" s="808">
        <v>225</v>
      </c>
      <c r="G1295" s="801"/>
      <c r="H1295" s="802"/>
      <c r="I1295" s="807" t="s">
        <v>2354</v>
      </c>
      <c r="J1295" s="806"/>
      <c r="K1295" s="808">
        <v>225</v>
      </c>
      <c r="M1295" s="801"/>
      <c r="N1295" s="802"/>
      <c r="O1295" s="807" t="s">
        <v>2354</v>
      </c>
      <c r="P1295" s="806"/>
      <c r="Q1295" s="808">
        <v>225</v>
      </c>
      <c r="S1295" s="801"/>
      <c r="T1295" s="802"/>
      <c r="U1295" s="807" t="s">
        <v>2354</v>
      </c>
      <c r="V1295" s="806"/>
      <c r="W1295" s="808">
        <v>225</v>
      </c>
      <c r="Y1295" s="801"/>
      <c r="Z1295" s="802"/>
      <c r="AA1295" s="807" t="s">
        <v>2354</v>
      </c>
      <c r="AB1295" s="806"/>
      <c r="AC1295" s="807">
        <v>225</v>
      </c>
    </row>
    <row r="1296" spans="1:29" ht="14.25">
      <c r="A1296" s="801" t="s">
        <v>2355</v>
      </c>
      <c r="B1296" s="802" t="s">
        <v>2356</v>
      </c>
      <c r="C1296" s="802"/>
      <c r="D1296" s="802"/>
      <c r="E1296" s="802"/>
      <c r="G1296" s="801" t="s">
        <v>2355</v>
      </c>
      <c r="H1296" s="802" t="s">
        <v>2356</v>
      </c>
      <c r="I1296" s="802"/>
      <c r="J1296" s="802"/>
      <c r="K1296" s="802"/>
      <c r="M1296" s="801" t="s">
        <v>2355</v>
      </c>
      <c r="N1296" s="802" t="s">
        <v>2356</v>
      </c>
      <c r="O1296" s="802"/>
      <c r="P1296" s="802"/>
      <c r="Q1296" s="802"/>
      <c r="S1296" s="801" t="s">
        <v>2355</v>
      </c>
      <c r="T1296" s="802" t="s">
        <v>2356</v>
      </c>
      <c r="U1296" s="802"/>
      <c r="V1296" s="802"/>
      <c r="W1296" s="802"/>
      <c r="Y1296" s="801" t="s">
        <v>2355</v>
      </c>
      <c r="Z1296" s="802" t="s">
        <v>2356</v>
      </c>
      <c r="AA1296" s="802"/>
      <c r="AB1296" s="802"/>
      <c r="AC1296" s="802"/>
    </row>
    <row r="1297" spans="1:29" ht="29.25" thickBot="1">
      <c r="A1297" s="801"/>
      <c r="B1297" s="802"/>
      <c r="C1297" s="807" t="s">
        <v>2357</v>
      </c>
      <c r="D1297" s="802"/>
      <c r="E1297" s="808">
        <v>550</v>
      </c>
      <c r="G1297" s="801"/>
      <c r="H1297" s="802"/>
      <c r="I1297" s="807" t="s">
        <v>2357</v>
      </c>
      <c r="J1297" s="802"/>
      <c r="K1297" s="808">
        <v>550</v>
      </c>
      <c r="M1297" s="801"/>
      <c r="N1297" s="802"/>
      <c r="O1297" s="807" t="s">
        <v>2357</v>
      </c>
      <c r="P1297" s="802"/>
      <c r="Q1297" s="808">
        <v>550</v>
      </c>
      <c r="S1297" s="801"/>
      <c r="T1297" s="802"/>
      <c r="U1297" s="807" t="s">
        <v>2357</v>
      </c>
      <c r="V1297" s="802"/>
      <c r="W1297" s="808">
        <v>550</v>
      </c>
      <c r="Y1297" s="801"/>
      <c r="Z1297" s="802"/>
      <c r="AA1297" s="807" t="s">
        <v>2357</v>
      </c>
      <c r="AB1297" s="802"/>
      <c r="AC1297" s="807">
        <v>550</v>
      </c>
    </row>
    <row r="1298" spans="1:29" ht="15">
      <c r="A1298" s="801"/>
      <c r="B1298" s="802"/>
      <c r="C1298" s="802"/>
      <c r="D1298" s="805">
        <v>2</v>
      </c>
      <c r="E1298" s="802"/>
      <c r="G1298" s="801"/>
      <c r="H1298" s="802"/>
      <c r="I1298" s="802"/>
      <c r="J1298" s="805">
        <v>2</v>
      </c>
      <c r="K1298" s="802"/>
      <c r="M1298" s="801"/>
      <c r="N1298" s="802"/>
      <c r="O1298" s="802"/>
      <c r="P1298" s="805">
        <v>2</v>
      </c>
      <c r="Q1298" s="802"/>
      <c r="S1298" s="801"/>
      <c r="T1298" s="802"/>
      <c r="U1298" s="802"/>
      <c r="V1298" s="805">
        <v>2</v>
      </c>
      <c r="W1298" s="802"/>
      <c r="Y1298" s="801"/>
      <c r="Z1298" s="802"/>
      <c r="AA1298" s="802"/>
      <c r="AB1298" s="817">
        <v>2</v>
      </c>
      <c r="AC1298" s="802"/>
    </row>
    <row r="1299" spans="1:29" ht="43.5" thickBot="1">
      <c r="A1299" s="801" t="s">
        <v>2358</v>
      </c>
      <c r="B1299" s="802" t="s">
        <v>2359</v>
      </c>
      <c r="C1299" s="807" t="s">
        <v>2360</v>
      </c>
      <c r="D1299" s="806"/>
      <c r="E1299" s="808">
        <v>550</v>
      </c>
      <c r="G1299" s="801" t="s">
        <v>2358</v>
      </c>
      <c r="H1299" s="802" t="s">
        <v>2359</v>
      </c>
      <c r="I1299" s="807" t="s">
        <v>2360</v>
      </c>
      <c r="J1299" s="806"/>
      <c r="K1299" s="808">
        <v>550</v>
      </c>
      <c r="M1299" s="801" t="s">
        <v>2358</v>
      </c>
      <c r="N1299" s="802" t="s">
        <v>2359</v>
      </c>
      <c r="O1299" s="807" t="s">
        <v>2360</v>
      </c>
      <c r="P1299" s="806"/>
      <c r="Q1299" s="808">
        <v>550</v>
      </c>
      <c r="S1299" s="801" t="s">
        <v>2358</v>
      </c>
      <c r="T1299" s="802" t="s">
        <v>2359</v>
      </c>
      <c r="U1299" s="807" t="s">
        <v>2360</v>
      </c>
      <c r="V1299" s="806"/>
      <c r="W1299" s="808">
        <v>550</v>
      </c>
      <c r="Y1299" s="801" t="s">
        <v>2358</v>
      </c>
      <c r="Z1299" s="802" t="s">
        <v>2359</v>
      </c>
      <c r="AA1299" s="807" t="s">
        <v>2360</v>
      </c>
      <c r="AB1299" s="806"/>
      <c r="AC1299" s="807">
        <v>550</v>
      </c>
    </row>
    <row r="1300" spans="1:29" ht="14.25">
      <c r="A1300" s="801"/>
      <c r="B1300" s="802"/>
      <c r="C1300" s="1567" t="s">
        <v>2361</v>
      </c>
      <c r="D1300" s="802"/>
      <c r="E1300" s="802"/>
      <c r="G1300" s="801"/>
      <c r="H1300" s="802"/>
      <c r="I1300" s="1567" t="s">
        <v>2361</v>
      </c>
      <c r="J1300" s="802"/>
      <c r="K1300" s="802"/>
      <c r="M1300" s="801"/>
      <c r="N1300" s="802"/>
      <c r="O1300" s="1567" t="s">
        <v>2361</v>
      </c>
      <c r="P1300" s="802"/>
      <c r="Q1300" s="802"/>
      <c r="S1300" s="801"/>
      <c r="T1300" s="802"/>
      <c r="U1300" s="1567" t="s">
        <v>2361</v>
      </c>
      <c r="V1300" s="802"/>
      <c r="W1300" s="802"/>
      <c r="Y1300" s="801"/>
      <c r="Z1300" s="802"/>
      <c r="AA1300" s="1567" t="s">
        <v>2361</v>
      </c>
      <c r="AB1300" s="802"/>
      <c r="AC1300" s="802"/>
    </row>
    <row r="1301" spans="1:29" ht="15.75" thickBot="1">
      <c r="A1301" s="801" t="s">
        <v>2362</v>
      </c>
      <c r="B1301" s="802" t="s">
        <v>2363</v>
      </c>
      <c r="C1301" s="1568"/>
      <c r="D1301" s="811">
        <v>3</v>
      </c>
      <c r="E1301" s="808">
        <v>1100</v>
      </c>
      <c r="G1301" s="801" t="s">
        <v>2362</v>
      </c>
      <c r="H1301" s="802" t="s">
        <v>2363</v>
      </c>
      <c r="I1301" s="1568"/>
      <c r="J1301" s="811">
        <v>3</v>
      </c>
      <c r="K1301" s="808">
        <v>1100</v>
      </c>
      <c r="M1301" s="801" t="s">
        <v>2362</v>
      </c>
      <c r="N1301" s="802" t="s">
        <v>2363</v>
      </c>
      <c r="O1301" s="1568"/>
      <c r="P1301" s="811">
        <v>3</v>
      </c>
      <c r="Q1301" s="808">
        <v>1100</v>
      </c>
      <c r="S1301" s="801" t="s">
        <v>2362</v>
      </c>
      <c r="T1301" s="802" t="s">
        <v>2363</v>
      </c>
      <c r="U1301" s="1568"/>
      <c r="V1301" s="811">
        <v>3</v>
      </c>
      <c r="W1301" s="808">
        <v>1100</v>
      </c>
      <c r="Y1301" s="801" t="s">
        <v>2362</v>
      </c>
      <c r="Z1301" s="802" t="s">
        <v>2363</v>
      </c>
      <c r="AA1301" s="1568"/>
      <c r="AB1301" s="816">
        <v>3</v>
      </c>
      <c r="AC1301" s="807">
        <v>1100</v>
      </c>
    </row>
    <row r="1302" spans="1:29" ht="100.5" thickBot="1">
      <c r="A1302" s="810"/>
      <c r="B1302" s="804"/>
      <c r="C1302" s="807" t="s">
        <v>2364</v>
      </c>
      <c r="D1302" s="811">
        <v>3</v>
      </c>
      <c r="E1302" s="808">
        <v>1100</v>
      </c>
      <c r="G1302" s="810"/>
      <c r="H1302" s="804"/>
      <c r="I1302" s="807" t="s">
        <v>2364</v>
      </c>
      <c r="J1302" s="811">
        <v>3</v>
      </c>
      <c r="K1302" s="808">
        <v>1100</v>
      </c>
      <c r="M1302" s="810"/>
      <c r="N1302" s="804"/>
      <c r="O1302" s="807" t="s">
        <v>2364</v>
      </c>
      <c r="P1302" s="811">
        <v>3</v>
      </c>
      <c r="Q1302" s="808">
        <v>1100</v>
      </c>
      <c r="S1302" s="810"/>
      <c r="T1302" s="802"/>
      <c r="U1302" s="807" t="s">
        <v>2364</v>
      </c>
      <c r="V1302" s="811">
        <v>3</v>
      </c>
      <c r="W1302" s="808">
        <v>1100</v>
      </c>
      <c r="Y1302" s="810"/>
      <c r="Z1302" s="802"/>
      <c r="AA1302" s="807" t="s">
        <v>2364</v>
      </c>
      <c r="AB1302" s="816">
        <v>3</v>
      </c>
      <c r="AC1302" s="807">
        <v>1100</v>
      </c>
    </row>
    <row r="1303" spans="1:29" ht="14.25">
      <c r="A1303" s="810"/>
      <c r="B1303" s="804"/>
      <c r="C1303" s="1567" t="s">
        <v>2365</v>
      </c>
      <c r="D1303" s="802"/>
      <c r="E1303" s="802"/>
      <c r="G1303" s="810"/>
      <c r="H1303" s="804"/>
      <c r="I1303" s="1567" t="s">
        <v>2365</v>
      </c>
      <c r="J1303" s="802"/>
      <c r="K1303" s="802"/>
      <c r="M1303" s="810"/>
      <c r="N1303" s="804"/>
      <c r="O1303" s="1567" t="s">
        <v>2365</v>
      </c>
      <c r="P1303" s="802"/>
      <c r="Q1303" s="802"/>
      <c r="S1303" s="810"/>
      <c r="T1303" s="802"/>
      <c r="U1303" s="1567" t="s">
        <v>2365</v>
      </c>
      <c r="V1303" s="802"/>
      <c r="W1303" s="802"/>
      <c r="Y1303" s="810"/>
      <c r="Z1303" s="802"/>
      <c r="AA1303" s="1567" t="s">
        <v>2365</v>
      </c>
      <c r="AB1303" s="802"/>
      <c r="AC1303" s="802"/>
    </row>
    <row r="1304" spans="1:29" ht="14.25">
      <c r="A1304" s="810"/>
      <c r="B1304" s="804"/>
      <c r="C1304" s="1571"/>
      <c r="D1304" s="802"/>
      <c r="E1304" s="802"/>
      <c r="G1304" s="810"/>
      <c r="H1304" s="804"/>
      <c r="I1304" s="1571"/>
      <c r="J1304" s="802"/>
      <c r="K1304" s="802"/>
      <c r="M1304" s="810"/>
      <c r="N1304" s="804"/>
      <c r="O1304" s="1571"/>
      <c r="P1304" s="802"/>
      <c r="Q1304" s="802"/>
      <c r="S1304" s="810"/>
      <c r="T1304" s="802"/>
      <c r="U1304" s="1571"/>
      <c r="V1304" s="802"/>
      <c r="W1304" s="802"/>
      <c r="Y1304" s="810"/>
      <c r="Z1304" s="802"/>
      <c r="AA1304" s="1571"/>
      <c r="AB1304" s="802"/>
      <c r="AC1304" s="802"/>
    </row>
    <row r="1305" spans="1:29" ht="15" thickBot="1">
      <c r="A1305" s="810"/>
      <c r="B1305" s="804"/>
      <c r="C1305" s="1568"/>
      <c r="D1305" s="802"/>
      <c r="E1305" s="808">
        <v>1100</v>
      </c>
      <c r="G1305" s="810"/>
      <c r="H1305" s="804"/>
      <c r="I1305" s="1568"/>
      <c r="J1305" s="802"/>
      <c r="K1305" s="808">
        <v>1100</v>
      </c>
      <c r="M1305" s="810"/>
      <c r="N1305" s="804"/>
      <c r="O1305" s="1568"/>
      <c r="P1305" s="802"/>
      <c r="Q1305" s="808">
        <v>1100</v>
      </c>
      <c r="S1305" s="810"/>
      <c r="T1305" s="802"/>
      <c r="U1305" s="1568"/>
      <c r="V1305" s="802"/>
      <c r="W1305" s="808">
        <v>1100</v>
      </c>
      <c r="Y1305" s="810"/>
      <c r="Z1305" s="802"/>
      <c r="AA1305" s="1568"/>
      <c r="AB1305" s="802"/>
      <c r="AC1305" s="807">
        <v>1100</v>
      </c>
    </row>
    <row r="1306" spans="1:29" ht="29.25" thickBot="1">
      <c r="A1306" s="810"/>
      <c r="B1306" s="804"/>
      <c r="C1306" s="807" t="s">
        <v>2366</v>
      </c>
      <c r="D1306" s="805">
        <v>3</v>
      </c>
      <c r="E1306" s="808">
        <v>1100</v>
      </c>
      <c r="G1306" s="810"/>
      <c r="H1306" s="804"/>
      <c r="I1306" s="807" t="s">
        <v>2366</v>
      </c>
      <c r="J1306" s="805">
        <v>3</v>
      </c>
      <c r="K1306" s="808">
        <v>1100</v>
      </c>
      <c r="M1306" s="810"/>
      <c r="N1306" s="804"/>
      <c r="O1306" s="807" t="s">
        <v>2366</v>
      </c>
      <c r="P1306" s="805">
        <v>3</v>
      </c>
      <c r="Q1306" s="808">
        <v>1100</v>
      </c>
      <c r="S1306" s="810"/>
      <c r="T1306" s="802"/>
      <c r="U1306" s="807" t="s">
        <v>2366</v>
      </c>
      <c r="V1306" s="805">
        <v>3</v>
      </c>
      <c r="W1306" s="808">
        <v>1100</v>
      </c>
      <c r="Y1306" s="810"/>
      <c r="Z1306" s="802"/>
      <c r="AA1306" s="807" t="s">
        <v>2366</v>
      </c>
      <c r="AB1306" s="817">
        <v>3</v>
      </c>
      <c r="AC1306" s="807">
        <v>1100</v>
      </c>
    </row>
    <row r="1307" spans="1:29" ht="43.5" thickBot="1">
      <c r="A1307" s="812"/>
      <c r="B1307" s="806"/>
      <c r="C1307" s="807" t="s">
        <v>2367</v>
      </c>
      <c r="D1307" s="806"/>
      <c r="E1307" s="808">
        <v>1100</v>
      </c>
      <c r="G1307" s="812"/>
      <c r="H1307" s="806"/>
      <c r="I1307" s="807" t="s">
        <v>2367</v>
      </c>
      <c r="J1307" s="806"/>
      <c r="K1307" s="808">
        <v>1100</v>
      </c>
      <c r="M1307" s="812"/>
      <c r="N1307" s="806"/>
      <c r="O1307" s="807" t="s">
        <v>2367</v>
      </c>
      <c r="P1307" s="806"/>
      <c r="Q1307" s="808">
        <v>1100</v>
      </c>
      <c r="S1307" s="812"/>
      <c r="T1307" s="802"/>
      <c r="U1307" s="807" t="s">
        <v>2367</v>
      </c>
      <c r="V1307" s="806"/>
      <c r="W1307" s="808">
        <v>1100</v>
      </c>
      <c r="Y1307" s="812"/>
      <c r="Z1307" s="802"/>
      <c r="AA1307" s="807" t="s">
        <v>2367</v>
      </c>
      <c r="AB1307" s="806"/>
      <c r="AC1307" s="807">
        <v>1100</v>
      </c>
    </row>
    <row r="1308" spans="1:29" ht="12.75">
      <c r="A1308" s="748"/>
      <c r="G1308" s="748"/>
      <c r="M1308" s="748"/>
      <c r="S1308" s="748"/>
      <c r="Y1308" s="748"/>
      <c r="Z1308" s="846"/>
      <c r="AA1308" s="846"/>
      <c r="AB1308" s="846"/>
      <c r="AC1308" s="846"/>
    </row>
    <row r="1309" spans="1:29" ht="15" thickBot="1">
      <c r="A1309" s="793"/>
      <c r="G1309" s="793"/>
      <c r="M1309" s="793"/>
      <c r="S1309" s="793"/>
      <c r="Y1309" s="793"/>
      <c r="Z1309" s="846"/>
      <c r="AA1309" s="846"/>
      <c r="AB1309" s="846"/>
      <c r="AC1309" s="846"/>
    </row>
    <row r="1310" spans="1:29" ht="18.75" customHeight="1" thickBot="1">
      <c r="A1310" s="813" t="s">
        <v>3061</v>
      </c>
      <c r="B1310" s="814" t="s">
        <v>3843</v>
      </c>
      <c r="C1310" s="815" t="s">
        <v>3062</v>
      </c>
      <c r="D1310" s="807"/>
      <c r="E1310" s="814" t="s">
        <v>3064</v>
      </c>
      <c r="G1310" s="813" t="s">
        <v>3061</v>
      </c>
      <c r="H1310" s="814" t="s">
        <v>3843</v>
      </c>
      <c r="I1310" s="815" t="s">
        <v>3062</v>
      </c>
      <c r="J1310" s="807"/>
      <c r="K1310" s="814" t="s">
        <v>3064</v>
      </c>
      <c r="M1310" s="813" t="s">
        <v>3061</v>
      </c>
      <c r="N1310" s="814" t="s">
        <v>3843</v>
      </c>
      <c r="O1310" s="815" t="s">
        <v>3062</v>
      </c>
      <c r="P1310" s="807"/>
      <c r="Q1310" s="814" t="s">
        <v>3064</v>
      </c>
      <c r="S1310" s="813" t="s">
        <v>3061</v>
      </c>
      <c r="T1310" s="1118" t="s">
        <v>3843</v>
      </c>
      <c r="U1310" s="815" t="s">
        <v>3062</v>
      </c>
      <c r="V1310" s="807"/>
      <c r="W1310" s="814" t="s">
        <v>3064</v>
      </c>
      <c r="Y1310" s="813" t="s">
        <v>3061</v>
      </c>
      <c r="Z1310" s="1118" t="s">
        <v>3843</v>
      </c>
      <c r="AA1310" s="814" t="s">
        <v>3062</v>
      </c>
      <c r="AB1310" s="807"/>
      <c r="AC1310" s="814" t="s">
        <v>3064</v>
      </c>
    </row>
    <row r="1311" spans="1:29" ht="15.75" thickBot="1">
      <c r="A1311" s="1593" t="s">
        <v>2368</v>
      </c>
      <c r="B1311" s="1594"/>
      <c r="C1311" s="1594"/>
      <c r="D1311" s="1594"/>
      <c r="E1311" s="1594"/>
      <c r="G1311" s="1593" t="s">
        <v>2368</v>
      </c>
      <c r="H1311" s="1594"/>
      <c r="I1311" s="1594"/>
      <c r="J1311" s="1594"/>
      <c r="K1311" s="1594"/>
      <c r="M1311" s="1593" t="s">
        <v>2368</v>
      </c>
      <c r="N1311" s="1594"/>
      <c r="O1311" s="1594"/>
      <c r="P1311" s="1594"/>
      <c r="Q1311" s="1594"/>
      <c r="S1311" s="1593" t="s">
        <v>2368</v>
      </c>
      <c r="T1311" s="1594"/>
      <c r="U1311" s="1594"/>
      <c r="V1311" s="1594"/>
      <c r="W1311" s="1594"/>
      <c r="Y1311" s="1577" t="s">
        <v>2368</v>
      </c>
      <c r="Z1311" s="1578"/>
      <c r="AA1311" s="1578"/>
      <c r="AB1311" s="1578"/>
      <c r="AC1311" s="1578"/>
    </row>
    <row r="1312" spans="1:29" ht="14.25">
      <c r="A1312" s="801"/>
      <c r="B1312" s="802"/>
      <c r="C1312" s="1589" t="s">
        <v>2369</v>
      </c>
      <c r="D1312" s="802"/>
      <c r="E1312" s="802"/>
      <c r="G1312" s="801"/>
      <c r="H1312" s="802"/>
      <c r="I1312" s="1589" t="s">
        <v>2369</v>
      </c>
      <c r="J1312" s="802"/>
      <c r="K1312" s="802"/>
      <c r="M1312" s="801"/>
      <c r="N1312" s="802"/>
      <c r="O1312" s="1589" t="s">
        <v>2369</v>
      </c>
      <c r="P1312" s="802"/>
      <c r="Q1312" s="802"/>
      <c r="S1312" s="801"/>
      <c r="T1312" s="802"/>
      <c r="U1312" s="1589" t="s">
        <v>2369</v>
      </c>
      <c r="V1312" s="802"/>
      <c r="W1312" s="802"/>
      <c r="Y1312" s="801"/>
      <c r="Z1312" s="802"/>
      <c r="AA1312" s="1567" t="s">
        <v>2369</v>
      </c>
      <c r="AB1312" s="802"/>
      <c r="AC1312" s="802"/>
    </row>
    <row r="1313" spans="1:29" ht="15">
      <c r="A1313" s="801" t="s">
        <v>2370</v>
      </c>
      <c r="B1313" s="802" t="s">
        <v>2371</v>
      </c>
      <c r="C1313" s="1595"/>
      <c r="D1313" s="805">
        <v>1</v>
      </c>
      <c r="E1313" s="803">
        <v>225</v>
      </c>
      <c r="G1313" s="801" t="s">
        <v>2370</v>
      </c>
      <c r="H1313" s="802" t="s">
        <v>2371</v>
      </c>
      <c r="I1313" s="1595"/>
      <c r="J1313" s="805">
        <v>1</v>
      </c>
      <c r="K1313" s="803">
        <v>225</v>
      </c>
      <c r="M1313" s="801" t="s">
        <v>2370</v>
      </c>
      <c r="N1313" s="802" t="s">
        <v>2371</v>
      </c>
      <c r="O1313" s="1595"/>
      <c r="P1313" s="805">
        <v>1</v>
      </c>
      <c r="Q1313" s="803">
        <v>225</v>
      </c>
      <c r="S1313" s="801" t="s">
        <v>2370</v>
      </c>
      <c r="T1313" s="802" t="s">
        <v>2371</v>
      </c>
      <c r="U1313" s="1595"/>
      <c r="V1313" s="805">
        <v>1</v>
      </c>
      <c r="W1313" s="803">
        <v>225</v>
      </c>
      <c r="Y1313" s="801" t="s">
        <v>2370</v>
      </c>
      <c r="Z1313" s="802" t="s">
        <v>2371</v>
      </c>
      <c r="AA1313" s="1571"/>
      <c r="AB1313" s="817">
        <v>1</v>
      </c>
      <c r="AC1313" s="802">
        <v>225</v>
      </c>
    </row>
    <row r="1314" spans="1:29" ht="14.25">
      <c r="A1314" s="801"/>
      <c r="B1314" s="802"/>
      <c r="C1314" s="1595"/>
      <c r="D1314" s="804"/>
      <c r="E1314" s="804"/>
      <c r="G1314" s="801"/>
      <c r="H1314" s="802"/>
      <c r="I1314" s="1595"/>
      <c r="J1314" s="804"/>
      <c r="K1314" s="804"/>
      <c r="M1314" s="801"/>
      <c r="N1314" s="802"/>
      <c r="O1314" s="1595"/>
      <c r="P1314" s="804"/>
      <c r="Q1314" s="804"/>
      <c r="S1314" s="801"/>
      <c r="T1314" s="802"/>
      <c r="U1314" s="1595"/>
      <c r="V1314" s="804"/>
      <c r="W1314" s="804"/>
      <c r="Y1314" s="801"/>
      <c r="Z1314" s="802"/>
      <c r="AA1314" s="1571"/>
      <c r="AB1314" s="804"/>
      <c r="AC1314" s="804"/>
    </row>
    <row r="1315" spans="1:29" ht="14.25">
      <c r="A1315" s="801"/>
      <c r="B1315" s="802"/>
      <c r="C1315" s="1595"/>
      <c r="D1315" s="804"/>
      <c r="E1315" s="804"/>
      <c r="G1315" s="801"/>
      <c r="H1315" s="802"/>
      <c r="I1315" s="1595"/>
      <c r="J1315" s="804"/>
      <c r="K1315" s="804"/>
      <c r="M1315" s="801"/>
      <c r="N1315" s="802"/>
      <c r="O1315" s="1595"/>
      <c r="P1315" s="804"/>
      <c r="Q1315" s="804"/>
      <c r="S1315" s="801"/>
      <c r="T1315" s="802"/>
      <c r="U1315" s="1595"/>
      <c r="V1315" s="804"/>
      <c r="W1315" s="804"/>
      <c r="Y1315" s="801"/>
      <c r="Z1315" s="802"/>
      <c r="AA1315" s="1571"/>
      <c r="AB1315" s="804"/>
      <c r="AC1315" s="804"/>
    </row>
    <row r="1316" spans="1:29" ht="14.25">
      <c r="A1316" s="801" t="s">
        <v>2372</v>
      </c>
      <c r="B1316" s="802" t="s">
        <v>2373</v>
      </c>
      <c r="C1316" s="1595"/>
      <c r="D1316" s="804"/>
      <c r="E1316" s="804"/>
      <c r="G1316" s="801" t="s">
        <v>2372</v>
      </c>
      <c r="H1316" s="802" t="s">
        <v>2373</v>
      </c>
      <c r="I1316" s="1595"/>
      <c r="J1316" s="804"/>
      <c r="K1316" s="804"/>
      <c r="M1316" s="801" t="s">
        <v>2372</v>
      </c>
      <c r="N1316" s="802" t="s">
        <v>2373</v>
      </c>
      <c r="O1316" s="1595"/>
      <c r="P1316" s="804"/>
      <c r="Q1316" s="804"/>
      <c r="S1316" s="801" t="s">
        <v>2372</v>
      </c>
      <c r="T1316" s="802" t="s">
        <v>2373</v>
      </c>
      <c r="U1316" s="1595"/>
      <c r="V1316" s="804"/>
      <c r="W1316" s="804"/>
      <c r="Y1316" s="801" t="s">
        <v>2372</v>
      </c>
      <c r="Z1316" s="802" t="s">
        <v>2373</v>
      </c>
      <c r="AA1316" s="1571"/>
      <c r="AB1316" s="804"/>
      <c r="AC1316" s="804"/>
    </row>
    <row r="1317" spans="1:29" ht="14.25">
      <c r="A1317" s="801"/>
      <c r="B1317" s="802"/>
      <c r="C1317" s="1595"/>
      <c r="D1317" s="804"/>
      <c r="E1317" s="804"/>
      <c r="G1317" s="801"/>
      <c r="H1317" s="802"/>
      <c r="I1317" s="1595"/>
      <c r="J1317" s="804"/>
      <c r="K1317" s="804"/>
      <c r="M1317" s="801"/>
      <c r="N1317" s="802"/>
      <c r="O1317" s="1595"/>
      <c r="P1317" s="804"/>
      <c r="Q1317" s="804"/>
      <c r="S1317" s="801"/>
      <c r="T1317" s="802"/>
      <c r="U1317" s="1595"/>
      <c r="V1317" s="804"/>
      <c r="W1317" s="804"/>
      <c r="Y1317" s="801"/>
      <c r="Z1317" s="802"/>
      <c r="AA1317" s="1571"/>
      <c r="AB1317" s="804"/>
      <c r="AC1317" s="804"/>
    </row>
    <row r="1318" spans="1:29" ht="14.25">
      <c r="A1318" s="801"/>
      <c r="B1318" s="802"/>
      <c r="C1318" s="1595"/>
      <c r="D1318" s="804"/>
      <c r="E1318" s="804"/>
      <c r="G1318" s="801"/>
      <c r="H1318" s="802"/>
      <c r="I1318" s="1595"/>
      <c r="J1318" s="804"/>
      <c r="K1318" s="804"/>
      <c r="M1318" s="801"/>
      <c r="N1318" s="802"/>
      <c r="O1318" s="1595"/>
      <c r="P1318" s="804"/>
      <c r="Q1318" s="804"/>
      <c r="S1318" s="801"/>
      <c r="T1318" s="802"/>
      <c r="U1318" s="1595"/>
      <c r="V1318" s="804"/>
      <c r="W1318" s="804"/>
      <c r="Y1318" s="801"/>
      <c r="Z1318" s="802"/>
      <c r="AA1318" s="1571"/>
      <c r="AB1318" s="804"/>
      <c r="AC1318" s="804"/>
    </row>
    <row r="1319" spans="1:29" ht="14.25">
      <c r="A1319" s="801" t="s">
        <v>2374</v>
      </c>
      <c r="B1319" s="802" t="s">
        <v>2375</v>
      </c>
      <c r="C1319" s="1595"/>
      <c r="D1319" s="804"/>
      <c r="E1319" s="804"/>
      <c r="G1319" s="801" t="s">
        <v>2374</v>
      </c>
      <c r="H1319" s="802" t="s">
        <v>2375</v>
      </c>
      <c r="I1319" s="1595"/>
      <c r="J1319" s="804"/>
      <c r="K1319" s="804"/>
      <c r="M1319" s="801" t="s">
        <v>2374</v>
      </c>
      <c r="N1319" s="802" t="s">
        <v>2375</v>
      </c>
      <c r="O1319" s="1595"/>
      <c r="P1319" s="804"/>
      <c r="Q1319" s="804"/>
      <c r="S1319" s="801" t="s">
        <v>2374</v>
      </c>
      <c r="T1319" s="802" t="s">
        <v>2375</v>
      </c>
      <c r="U1319" s="1595"/>
      <c r="V1319" s="804"/>
      <c r="W1319" s="804"/>
      <c r="Y1319" s="801" t="s">
        <v>2374</v>
      </c>
      <c r="Z1319" s="802" t="s">
        <v>2375</v>
      </c>
      <c r="AA1319" s="1571"/>
      <c r="AB1319" s="804"/>
      <c r="AC1319" s="804"/>
    </row>
    <row r="1320" spans="1:29" ht="14.25">
      <c r="A1320" s="801" t="s">
        <v>2376</v>
      </c>
      <c r="B1320" s="802"/>
      <c r="C1320" s="1595"/>
      <c r="D1320" s="804"/>
      <c r="E1320" s="804"/>
      <c r="G1320" s="801" t="s">
        <v>2376</v>
      </c>
      <c r="H1320" s="802"/>
      <c r="I1320" s="1595"/>
      <c r="J1320" s="804"/>
      <c r="K1320" s="804"/>
      <c r="M1320" s="801" t="s">
        <v>2376</v>
      </c>
      <c r="N1320" s="802"/>
      <c r="O1320" s="1595"/>
      <c r="P1320" s="804"/>
      <c r="Q1320" s="804"/>
      <c r="S1320" s="801" t="s">
        <v>2376</v>
      </c>
      <c r="T1320" s="802"/>
      <c r="U1320" s="1595"/>
      <c r="V1320" s="804"/>
      <c r="W1320" s="804"/>
      <c r="Y1320" s="801" t="s">
        <v>2376</v>
      </c>
      <c r="Z1320" s="802"/>
      <c r="AA1320" s="1571"/>
      <c r="AB1320" s="804"/>
      <c r="AC1320" s="804"/>
    </row>
    <row r="1321" spans="1:29" ht="14.25">
      <c r="A1321" s="801" t="s">
        <v>2377</v>
      </c>
      <c r="B1321" s="802" t="s">
        <v>2378</v>
      </c>
      <c r="C1321" s="1595"/>
      <c r="D1321" s="804"/>
      <c r="E1321" s="804"/>
      <c r="G1321" s="801" t="s">
        <v>2377</v>
      </c>
      <c r="H1321" s="802" t="s">
        <v>2378</v>
      </c>
      <c r="I1321" s="1595"/>
      <c r="J1321" s="804"/>
      <c r="K1321" s="804"/>
      <c r="M1321" s="801" t="s">
        <v>2377</v>
      </c>
      <c r="N1321" s="802" t="s">
        <v>2378</v>
      </c>
      <c r="O1321" s="1595"/>
      <c r="P1321" s="804"/>
      <c r="Q1321" s="804"/>
      <c r="S1321" s="801" t="s">
        <v>2377</v>
      </c>
      <c r="T1321" s="802" t="s">
        <v>2378</v>
      </c>
      <c r="U1321" s="1595"/>
      <c r="V1321" s="804"/>
      <c r="W1321" s="804"/>
      <c r="Y1321" s="801" t="s">
        <v>2377</v>
      </c>
      <c r="Z1321" s="802" t="s">
        <v>2378</v>
      </c>
      <c r="AA1321" s="1571"/>
      <c r="AB1321" s="804"/>
      <c r="AC1321" s="804"/>
    </row>
    <row r="1322" spans="1:29" ht="15" thickBot="1">
      <c r="A1322" s="801" t="s">
        <v>2379</v>
      </c>
      <c r="B1322" s="802"/>
      <c r="C1322" s="1590"/>
      <c r="D1322" s="806"/>
      <c r="E1322" s="806"/>
      <c r="G1322" s="801" t="s">
        <v>2379</v>
      </c>
      <c r="H1322" s="802"/>
      <c r="I1322" s="1590"/>
      <c r="J1322" s="806"/>
      <c r="K1322" s="806"/>
      <c r="M1322" s="801" t="s">
        <v>2379</v>
      </c>
      <c r="N1322" s="802"/>
      <c r="O1322" s="1590"/>
      <c r="P1322" s="806"/>
      <c r="Q1322" s="806"/>
      <c r="S1322" s="801" t="s">
        <v>2379</v>
      </c>
      <c r="T1322" s="802"/>
      <c r="U1322" s="1590"/>
      <c r="V1322" s="806"/>
      <c r="W1322" s="806"/>
      <c r="Y1322" s="801" t="s">
        <v>2379</v>
      </c>
      <c r="Z1322" s="802"/>
      <c r="AA1322" s="1568"/>
      <c r="AB1322" s="806"/>
      <c r="AC1322" s="806"/>
    </row>
    <row r="1323" spans="1:29" ht="42.75">
      <c r="A1323" s="801"/>
      <c r="B1323" s="802"/>
      <c r="C1323" s="802" t="s">
        <v>2380</v>
      </c>
      <c r="D1323" s="802"/>
      <c r="E1323" s="802"/>
      <c r="G1323" s="801"/>
      <c r="H1323" s="802"/>
      <c r="I1323" s="802" t="s">
        <v>2380</v>
      </c>
      <c r="J1323" s="802"/>
      <c r="K1323" s="802"/>
      <c r="M1323" s="801"/>
      <c r="N1323" s="802"/>
      <c r="O1323" s="802" t="s">
        <v>2380</v>
      </c>
      <c r="P1323" s="802"/>
      <c r="Q1323" s="802"/>
      <c r="S1323" s="801"/>
      <c r="T1323" s="802"/>
      <c r="U1323" s="802" t="s">
        <v>2380</v>
      </c>
      <c r="V1323" s="802"/>
      <c r="W1323" s="802"/>
      <c r="Y1323" s="801"/>
      <c r="Z1323" s="802"/>
      <c r="AA1323" s="802" t="s">
        <v>2380</v>
      </c>
      <c r="AB1323" s="802"/>
      <c r="AC1323" s="802"/>
    </row>
    <row r="1324" spans="1:29" ht="86.25" thickBot="1">
      <c r="A1324" s="801" t="s">
        <v>2381</v>
      </c>
      <c r="B1324" s="802" t="s">
        <v>2382</v>
      </c>
      <c r="C1324" s="807" t="s">
        <v>2383</v>
      </c>
      <c r="D1324" s="811">
        <v>2</v>
      </c>
      <c r="E1324" s="808">
        <v>550</v>
      </c>
      <c r="G1324" s="801" t="s">
        <v>2381</v>
      </c>
      <c r="H1324" s="802" t="s">
        <v>2382</v>
      </c>
      <c r="I1324" s="807" t="s">
        <v>2383</v>
      </c>
      <c r="J1324" s="811">
        <v>2</v>
      </c>
      <c r="K1324" s="808">
        <v>550</v>
      </c>
      <c r="M1324" s="801" t="s">
        <v>2381</v>
      </c>
      <c r="N1324" s="802" t="s">
        <v>2382</v>
      </c>
      <c r="O1324" s="807" t="s">
        <v>2383</v>
      </c>
      <c r="P1324" s="811">
        <v>2</v>
      </c>
      <c r="Q1324" s="808">
        <v>550</v>
      </c>
      <c r="S1324" s="801" t="s">
        <v>2381</v>
      </c>
      <c r="T1324" s="802" t="s">
        <v>2382</v>
      </c>
      <c r="U1324" s="807" t="s">
        <v>2383</v>
      </c>
      <c r="V1324" s="811">
        <v>2</v>
      </c>
      <c r="W1324" s="808">
        <v>550</v>
      </c>
      <c r="Y1324" s="801" t="s">
        <v>2381</v>
      </c>
      <c r="Z1324" s="802" t="s">
        <v>2382</v>
      </c>
      <c r="AA1324" s="807" t="s">
        <v>2383</v>
      </c>
      <c r="AB1324" s="816">
        <v>2</v>
      </c>
      <c r="AC1324" s="807">
        <v>550</v>
      </c>
    </row>
    <row r="1325" spans="1:29" ht="14.25">
      <c r="A1325" s="801"/>
      <c r="B1325" s="802"/>
      <c r="C1325" s="1567" t="s">
        <v>2384</v>
      </c>
      <c r="D1325" s="802"/>
      <c r="E1325" s="802"/>
      <c r="G1325" s="801"/>
      <c r="H1325" s="802"/>
      <c r="I1325" s="1567" t="s">
        <v>2384</v>
      </c>
      <c r="J1325" s="802"/>
      <c r="K1325" s="802"/>
      <c r="M1325" s="801"/>
      <c r="N1325" s="802"/>
      <c r="O1325" s="1567" t="s">
        <v>2384</v>
      </c>
      <c r="P1325" s="802"/>
      <c r="Q1325" s="802"/>
      <c r="S1325" s="801"/>
      <c r="T1325" s="802"/>
      <c r="U1325" s="1567" t="s">
        <v>2384</v>
      </c>
      <c r="V1325" s="802"/>
      <c r="W1325" s="802"/>
      <c r="Y1325" s="801"/>
      <c r="Z1325" s="802"/>
      <c r="AA1325" s="1567" t="s">
        <v>2384</v>
      </c>
      <c r="AB1325" s="802"/>
      <c r="AC1325" s="802"/>
    </row>
    <row r="1326" spans="1:29" ht="14.25">
      <c r="A1326" s="801" t="s">
        <v>2385</v>
      </c>
      <c r="B1326" s="802" t="s">
        <v>2378</v>
      </c>
      <c r="C1326" s="1571"/>
      <c r="D1326" s="802"/>
      <c r="E1326" s="802"/>
      <c r="G1326" s="801" t="s">
        <v>2385</v>
      </c>
      <c r="H1326" s="802" t="s">
        <v>2378</v>
      </c>
      <c r="I1326" s="1571"/>
      <c r="J1326" s="802"/>
      <c r="K1326" s="802"/>
      <c r="M1326" s="801" t="s">
        <v>2385</v>
      </c>
      <c r="N1326" s="802" t="s">
        <v>2378</v>
      </c>
      <c r="O1326" s="1571"/>
      <c r="P1326" s="802"/>
      <c r="Q1326" s="802"/>
      <c r="S1326" s="801" t="s">
        <v>2385</v>
      </c>
      <c r="T1326" s="802" t="s">
        <v>2378</v>
      </c>
      <c r="U1326" s="1571"/>
      <c r="V1326" s="802"/>
      <c r="W1326" s="802"/>
      <c r="Y1326" s="801" t="s">
        <v>2385</v>
      </c>
      <c r="Z1326" s="802" t="s">
        <v>2378</v>
      </c>
      <c r="AA1326" s="1571"/>
      <c r="AB1326" s="802"/>
      <c r="AC1326" s="802"/>
    </row>
    <row r="1327" spans="1:29" ht="15.75" thickBot="1">
      <c r="A1327" s="801"/>
      <c r="B1327" s="802"/>
      <c r="C1327" s="1568"/>
      <c r="D1327" s="816">
        <v>3</v>
      </c>
      <c r="E1327" s="808">
        <v>1100</v>
      </c>
      <c r="G1327" s="801"/>
      <c r="H1327" s="802"/>
      <c r="I1327" s="1568"/>
      <c r="J1327" s="816">
        <v>3</v>
      </c>
      <c r="K1327" s="808">
        <v>1100</v>
      </c>
      <c r="M1327" s="801"/>
      <c r="N1327" s="802"/>
      <c r="O1327" s="1568"/>
      <c r="P1327" s="816">
        <v>3</v>
      </c>
      <c r="Q1327" s="808">
        <v>1100</v>
      </c>
      <c r="S1327" s="801"/>
      <c r="T1327" s="802"/>
      <c r="U1327" s="1568"/>
      <c r="V1327" s="816">
        <v>3</v>
      </c>
      <c r="W1327" s="808">
        <v>1100</v>
      </c>
      <c r="Y1327" s="801"/>
      <c r="Z1327" s="802"/>
      <c r="AA1327" s="1568"/>
      <c r="AB1327" s="816">
        <v>3</v>
      </c>
      <c r="AC1327" s="807">
        <v>1100</v>
      </c>
    </row>
    <row r="1328" spans="1:29" ht="14.25">
      <c r="A1328" s="801" t="s">
        <v>2386</v>
      </c>
      <c r="B1328" s="802" t="s">
        <v>2378</v>
      </c>
      <c r="C1328" s="1589" t="s">
        <v>504</v>
      </c>
      <c r="D1328" s="802"/>
      <c r="E1328" s="802"/>
      <c r="G1328" s="801" t="s">
        <v>2386</v>
      </c>
      <c r="H1328" s="802" t="s">
        <v>2378</v>
      </c>
      <c r="I1328" s="1589" t="s">
        <v>504</v>
      </c>
      <c r="J1328" s="802"/>
      <c r="K1328" s="802"/>
      <c r="M1328" s="801" t="s">
        <v>2386</v>
      </c>
      <c r="N1328" s="802" t="s">
        <v>2378</v>
      </c>
      <c r="O1328" s="1589" t="s">
        <v>504</v>
      </c>
      <c r="P1328" s="802"/>
      <c r="Q1328" s="802"/>
      <c r="S1328" s="801" t="s">
        <v>2386</v>
      </c>
      <c r="T1328" s="802" t="s">
        <v>2378</v>
      </c>
      <c r="U1328" s="1589" t="s">
        <v>504</v>
      </c>
      <c r="V1328" s="802"/>
      <c r="W1328" s="802"/>
      <c r="Y1328" s="801" t="s">
        <v>2386</v>
      </c>
      <c r="Z1328" s="802" t="s">
        <v>2378</v>
      </c>
      <c r="AA1328" s="1567" t="s">
        <v>504</v>
      </c>
      <c r="AB1328" s="802"/>
      <c r="AC1328" s="802"/>
    </row>
    <row r="1329" spans="1:29" ht="15.75" thickBot="1">
      <c r="A1329" s="801"/>
      <c r="B1329" s="802"/>
      <c r="C1329" s="1590"/>
      <c r="D1329" s="811">
        <v>3</v>
      </c>
      <c r="E1329" s="808">
        <v>1100</v>
      </c>
      <c r="G1329" s="801"/>
      <c r="H1329" s="802"/>
      <c r="I1329" s="1590"/>
      <c r="J1329" s="811">
        <v>3</v>
      </c>
      <c r="K1329" s="808">
        <v>1100</v>
      </c>
      <c r="M1329" s="801"/>
      <c r="N1329" s="802"/>
      <c r="O1329" s="1590"/>
      <c r="P1329" s="811">
        <v>3</v>
      </c>
      <c r="Q1329" s="808">
        <v>1100</v>
      </c>
      <c r="S1329" s="801"/>
      <c r="T1329" s="802"/>
      <c r="U1329" s="1590"/>
      <c r="V1329" s="811">
        <v>3</v>
      </c>
      <c r="W1329" s="808">
        <v>1100</v>
      </c>
      <c r="Y1329" s="801"/>
      <c r="Z1329" s="802"/>
      <c r="AA1329" s="1568"/>
      <c r="AB1329" s="816">
        <v>3</v>
      </c>
      <c r="AC1329" s="807">
        <v>1100</v>
      </c>
    </row>
    <row r="1330" spans="1:29" ht="14.25">
      <c r="A1330" s="801"/>
      <c r="B1330" s="802"/>
      <c r="C1330" s="802"/>
      <c r="D1330" s="802"/>
      <c r="E1330" s="802"/>
      <c r="G1330" s="801"/>
      <c r="H1330" s="802"/>
      <c r="I1330" s="802"/>
      <c r="J1330" s="802"/>
      <c r="K1330" s="802"/>
      <c r="M1330" s="801"/>
      <c r="N1330" s="802"/>
      <c r="O1330" s="802"/>
      <c r="P1330" s="802"/>
      <c r="Q1330" s="802"/>
      <c r="S1330" s="801"/>
      <c r="T1330" s="802"/>
      <c r="U1330" s="802"/>
      <c r="V1330" s="802"/>
      <c r="W1330" s="802"/>
      <c r="Y1330" s="801"/>
      <c r="Z1330" s="802"/>
      <c r="AA1330" s="802"/>
      <c r="AB1330" s="802"/>
      <c r="AC1330" s="802"/>
    </row>
    <row r="1331" spans="1:29" ht="29.25" thickBot="1">
      <c r="A1331" s="801" t="s">
        <v>505</v>
      </c>
      <c r="B1331" s="802" t="s">
        <v>506</v>
      </c>
      <c r="C1331" s="807" t="s">
        <v>507</v>
      </c>
      <c r="D1331" s="802"/>
      <c r="E1331" s="808">
        <v>1100</v>
      </c>
      <c r="G1331" s="801" t="s">
        <v>505</v>
      </c>
      <c r="H1331" s="802" t="s">
        <v>506</v>
      </c>
      <c r="I1331" s="807" t="s">
        <v>507</v>
      </c>
      <c r="J1331" s="802"/>
      <c r="K1331" s="808">
        <v>1100</v>
      </c>
      <c r="M1331" s="801" t="s">
        <v>505</v>
      </c>
      <c r="N1331" s="802" t="s">
        <v>506</v>
      </c>
      <c r="O1331" s="807" t="s">
        <v>507</v>
      </c>
      <c r="P1331" s="802"/>
      <c r="Q1331" s="808">
        <v>1100</v>
      </c>
      <c r="S1331" s="801" t="s">
        <v>505</v>
      </c>
      <c r="T1331" s="802" t="s">
        <v>506</v>
      </c>
      <c r="U1331" s="807" t="s">
        <v>507</v>
      </c>
      <c r="V1331" s="802"/>
      <c r="W1331" s="808">
        <v>1100</v>
      </c>
      <c r="Y1331" s="801" t="s">
        <v>505</v>
      </c>
      <c r="Z1331" s="802" t="s">
        <v>506</v>
      </c>
      <c r="AA1331" s="807" t="s">
        <v>507</v>
      </c>
      <c r="AB1331" s="802"/>
      <c r="AC1331" s="807">
        <v>1100</v>
      </c>
    </row>
    <row r="1332" spans="1:29" ht="15" thickBot="1">
      <c r="A1332" s="810"/>
      <c r="B1332" s="804"/>
      <c r="C1332" s="807" t="s">
        <v>508</v>
      </c>
      <c r="D1332" s="802"/>
      <c r="E1332" s="808">
        <v>1100</v>
      </c>
      <c r="G1332" s="810"/>
      <c r="H1332" s="804"/>
      <c r="I1332" s="807" t="s">
        <v>508</v>
      </c>
      <c r="J1332" s="802"/>
      <c r="K1332" s="808">
        <v>1100</v>
      </c>
      <c r="M1332" s="810"/>
      <c r="N1332" s="804"/>
      <c r="O1332" s="807" t="s">
        <v>508</v>
      </c>
      <c r="P1332" s="802"/>
      <c r="Q1332" s="808">
        <v>1100</v>
      </c>
      <c r="S1332" s="810"/>
      <c r="T1332" s="802"/>
      <c r="U1332" s="807" t="s">
        <v>508</v>
      </c>
      <c r="V1332" s="802"/>
      <c r="W1332" s="808">
        <v>1100</v>
      </c>
      <c r="Y1332" s="810"/>
      <c r="Z1332" s="802"/>
      <c r="AA1332" s="807" t="s">
        <v>508</v>
      </c>
      <c r="AB1332" s="802"/>
      <c r="AC1332" s="807">
        <v>1100</v>
      </c>
    </row>
    <row r="1333" spans="1:29" ht="14.25">
      <c r="A1333" s="810"/>
      <c r="B1333" s="804"/>
      <c r="C1333" s="1567" t="s">
        <v>509</v>
      </c>
      <c r="D1333" s="802"/>
      <c r="E1333" s="802"/>
      <c r="G1333" s="810"/>
      <c r="H1333" s="804"/>
      <c r="I1333" s="1567" t="s">
        <v>509</v>
      </c>
      <c r="J1333" s="802"/>
      <c r="K1333" s="802"/>
      <c r="M1333" s="810"/>
      <c r="N1333" s="804"/>
      <c r="O1333" s="1567" t="s">
        <v>509</v>
      </c>
      <c r="P1333" s="802"/>
      <c r="Q1333" s="802"/>
      <c r="S1333" s="810"/>
      <c r="T1333" s="802"/>
      <c r="U1333" s="1567" t="s">
        <v>509</v>
      </c>
      <c r="V1333" s="802"/>
      <c r="W1333" s="802"/>
      <c r="Y1333" s="810"/>
      <c r="Z1333" s="802"/>
      <c r="AA1333" s="1567" t="s">
        <v>509</v>
      </c>
      <c r="AB1333" s="802"/>
      <c r="AC1333" s="802"/>
    </row>
    <row r="1334" spans="1:29" ht="15.75" thickBot="1">
      <c r="A1334" s="810"/>
      <c r="B1334" s="804"/>
      <c r="C1334" s="1568"/>
      <c r="D1334" s="805">
        <v>3</v>
      </c>
      <c r="E1334" s="808">
        <v>1100</v>
      </c>
      <c r="G1334" s="810"/>
      <c r="H1334" s="804"/>
      <c r="I1334" s="1568"/>
      <c r="J1334" s="805">
        <v>3</v>
      </c>
      <c r="K1334" s="808">
        <v>1100</v>
      </c>
      <c r="M1334" s="810"/>
      <c r="N1334" s="804"/>
      <c r="O1334" s="1568"/>
      <c r="P1334" s="805">
        <v>3</v>
      </c>
      <c r="Q1334" s="808">
        <v>1100</v>
      </c>
      <c r="S1334" s="810"/>
      <c r="T1334" s="802"/>
      <c r="U1334" s="1568"/>
      <c r="V1334" s="805">
        <v>3</v>
      </c>
      <c r="W1334" s="808">
        <v>1100</v>
      </c>
      <c r="Y1334" s="810"/>
      <c r="Z1334" s="802"/>
      <c r="AA1334" s="1568"/>
      <c r="AB1334" s="817">
        <v>3</v>
      </c>
      <c r="AC1334" s="807">
        <v>1100</v>
      </c>
    </row>
    <row r="1335" spans="1:29" ht="29.25" thickBot="1">
      <c r="A1335" s="810"/>
      <c r="B1335" s="804"/>
      <c r="C1335" s="807" t="s">
        <v>510</v>
      </c>
      <c r="D1335" s="804"/>
      <c r="E1335" s="808">
        <v>1100</v>
      </c>
      <c r="G1335" s="810"/>
      <c r="H1335" s="804"/>
      <c r="I1335" s="807" t="s">
        <v>510</v>
      </c>
      <c r="J1335" s="804"/>
      <c r="K1335" s="808">
        <v>1100</v>
      </c>
      <c r="M1335" s="810"/>
      <c r="N1335" s="804"/>
      <c r="O1335" s="807" t="s">
        <v>510</v>
      </c>
      <c r="P1335" s="804"/>
      <c r="Q1335" s="808">
        <v>1100</v>
      </c>
      <c r="S1335" s="810"/>
      <c r="T1335" s="802"/>
      <c r="U1335" s="807" t="s">
        <v>510</v>
      </c>
      <c r="V1335" s="804"/>
      <c r="W1335" s="808">
        <v>1100</v>
      </c>
      <c r="Y1335" s="810"/>
      <c r="Z1335" s="802"/>
      <c r="AA1335" s="807" t="s">
        <v>510</v>
      </c>
      <c r="AB1335" s="804"/>
      <c r="AC1335" s="807">
        <v>1100</v>
      </c>
    </row>
    <row r="1336" spans="1:29" ht="43.5" thickBot="1">
      <c r="A1336" s="810"/>
      <c r="B1336" s="804"/>
      <c r="C1336" s="807" t="s">
        <v>511</v>
      </c>
      <c r="D1336" s="806"/>
      <c r="E1336" s="808">
        <v>1100</v>
      </c>
      <c r="G1336" s="810"/>
      <c r="H1336" s="804"/>
      <c r="I1336" s="807" t="s">
        <v>511</v>
      </c>
      <c r="J1336" s="806"/>
      <c r="K1336" s="808">
        <v>1100</v>
      </c>
      <c r="M1336" s="810"/>
      <c r="N1336" s="804"/>
      <c r="O1336" s="807" t="s">
        <v>511</v>
      </c>
      <c r="P1336" s="806"/>
      <c r="Q1336" s="808">
        <v>1100</v>
      </c>
      <c r="S1336" s="810"/>
      <c r="T1336" s="802"/>
      <c r="U1336" s="807" t="s">
        <v>511</v>
      </c>
      <c r="V1336" s="806"/>
      <c r="W1336" s="808">
        <v>1100</v>
      </c>
      <c r="Y1336" s="810"/>
      <c r="Z1336" s="802"/>
      <c r="AA1336" s="807" t="s">
        <v>511</v>
      </c>
      <c r="AB1336" s="806"/>
      <c r="AC1336" s="807">
        <v>1100</v>
      </c>
    </row>
    <row r="1337" spans="1:29" ht="14.25">
      <c r="A1337" s="810"/>
      <c r="B1337" s="804"/>
      <c r="C1337" s="1567" t="s">
        <v>512</v>
      </c>
      <c r="D1337" s="802"/>
      <c r="E1337" s="802"/>
      <c r="G1337" s="810"/>
      <c r="H1337" s="804"/>
      <c r="I1337" s="1567" t="s">
        <v>512</v>
      </c>
      <c r="J1337" s="802"/>
      <c r="K1337" s="802"/>
      <c r="M1337" s="810"/>
      <c r="N1337" s="804"/>
      <c r="O1337" s="1567" t="s">
        <v>512</v>
      </c>
      <c r="P1337" s="802"/>
      <c r="Q1337" s="802"/>
      <c r="S1337" s="810"/>
      <c r="T1337" s="802"/>
      <c r="U1337" s="1567" t="s">
        <v>512</v>
      </c>
      <c r="V1337" s="802"/>
      <c r="W1337" s="802"/>
      <c r="Y1337" s="810"/>
      <c r="Z1337" s="802"/>
      <c r="AA1337" s="1567" t="s">
        <v>512</v>
      </c>
      <c r="AB1337" s="802"/>
      <c r="AC1337" s="802"/>
    </row>
    <row r="1338" spans="1:29" ht="14.25">
      <c r="A1338" s="810"/>
      <c r="B1338" s="804"/>
      <c r="C1338" s="1571"/>
      <c r="D1338" s="802"/>
      <c r="E1338" s="802"/>
      <c r="G1338" s="810"/>
      <c r="H1338" s="804"/>
      <c r="I1338" s="1571"/>
      <c r="J1338" s="802"/>
      <c r="K1338" s="802"/>
      <c r="M1338" s="810"/>
      <c r="N1338" s="804"/>
      <c r="O1338" s="1571"/>
      <c r="P1338" s="802"/>
      <c r="Q1338" s="802"/>
      <c r="S1338" s="810"/>
      <c r="T1338" s="802"/>
      <c r="U1338" s="1571"/>
      <c r="V1338" s="802"/>
      <c r="W1338" s="802"/>
      <c r="Y1338" s="810"/>
      <c r="Z1338" s="802"/>
      <c r="AA1338" s="1571"/>
      <c r="AB1338" s="802"/>
      <c r="AC1338" s="802"/>
    </row>
    <row r="1339" spans="1:29" ht="15.75" thickBot="1">
      <c r="A1339" s="812"/>
      <c r="B1339" s="806"/>
      <c r="C1339" s="1568"/>
      <c r="D1339" s="816">
        <v>4</v>
      </c>
      <c r="E1339" s="808">
        <v>1500</v>
      </c>
      <c r="G1339" s="812"/>
      <c r="H1339" s="806"/>
      <c r="I1339" s="1568"/>
      <c r="J1339" s="816">
        <v>4</v>
      </c>
      <c r="K1339" s="808">
        <v>1500</v>
      </c>
      <c r="M1339" s="812"/>
      <c r="N1339" s="806"/>
      <c r="O1339" s="1568"/>
      <c r="P1339" s="816">
        <v>4</v>
      </c>
      <c r="Q1339" s="808">
        <v>1500</v>
      </c>
      <c r="S1339" s="812"/>
      <c r="T1339" s="802"/>
      <c r="U1339" s="1568"/>
      <c r="V1339" s="816">
        <v>4</v>
      </c>
      <c r="W1339" s="808">
        <v>1500</v>
      </c>
      <c r="Y1339" s="812"/>
      <c r="Z1339" s="802"/>
      <c r="AA1339" s="1568"/>
      <c r="AB1339" s="816">
        <v>4</v>
      </c>
      <c r="AC1339" s="807">
        <v>1500</v>
      </c>
    </row>
    <row r="1340" spans="1:29" ht="14.25">
      <c r="A1340" s="793"/>
      <c r="G1340" s="793"/>
      <c r="M1340" s="793"/>
      <c r="S1340" s="793"/>
      <c r="Y1340" s="793"/>
      <c r="Z1340" s="846"/>
      <c r="AA1340" s="846"/>
      <c r="AB1340" s="846"/>
      <c r="AC1340" s="846"/>
    </row>
    <row r="1341" spans="1:29" ht="14.25">
      <c r="A1341" s="824" t="s">
        <v>513</v>
      </c>
      <c r="G1341" s="824" t="s">
        <v>513</v>
      </c>
      <c r="M1341" s="824" t="s">
        <v>513</v>
      </c>
      <c r="S1341" s="824" t="s">
        <v>513</v>
      </c>
      <c r="Y1341" s="795" t="s">
        <v>513</v>
      </c>
      <c r="Z1341" s="846"/>
      <c r="AA1341" s="846"/>
      <c r="AB1341" s="846"/>
      <c r="AC1341" s="846"/>
    </row>
    <row r="1342" spans="1:29" ht="15">
      <c r="A1342" s="782" t="s">
        <v>514</v>
      </c>
      <c r="B1342" s="825" t="s">
        <v>515</v>
      </c>
      <c r="C1342" s="750"/>
      <c r="D1342" s="750"/>
      <c r="E1342" s="750"/>
      <c r="G1342" s="782" t="s">
        <v>514</v>
      </c>
      <c r="H1342" s="825" t="s">
        <v>515</v>
      </c>
      <c r="I1342" s="750"/>
      <c r="J1342" s="750"/>
      <c r="K1342" s="750"/>
      <c r="M1342" s="782" t="s">
        <v>514</v>
      </c>
      <c r="N1342" s="825" t="s">
        <v>515</v>
      </c>
      <c r="O1342" s="750"/>
      <c r="P1342" s="750"/>
      <c r="Q1342" s="750"/>
      <c r="S1342" s="782" t="s">
        <v>514</v>
      </c>
      <c r="T1342" s="1120" t="s">
        <v>515</v>
      </c>
      <c r="U1342" s="750"/>
      <c r="V1342" s="750"/>
      <c r="W1342" s="750"/>
      <c r="Y1342" s="793" t="s">
        <v>514</v>
      </c>
      <c r="Z1342" s="844" t="s">
        <v>515</v>
      </c>
      <c r="AA1342" s="1232"/>
      <c r="AB1342" s="1232"/>
      <c r="AC1342" s="1232"/>
    </row>
    <row r="1343" spans="1:29" ht="14.25">
      <c r="A1343" s="782" t="s">
        <v>516</v>
      </c>
      <c r="C1343" s="750"/>
      <c r="D1343" s="750"/>
      <c r="E1343" s="750"/>
      <c r="G1343" s="782" t="s">
        <v>516</v>
      </c>
      <c r="I1343" s="750"/>
      <c r="J1343" s="750"/>
      <c r="K1343" s="750"/>
      <c r="M1343" s="782" t="s">
        <v>516</v>
      </c>
      <c r="O1343" s="750"/>
      <c r="P1343" s="750"/>
      <c r="Q1343" s="750"/>
      <c r="S1343" s="782" t="s">
        <v>516</v>
      </c>
      <c r="U1343" s="750"/>
      <c r="V1343" s="750"/>
      <c r="W1343" s="750"/>
      <c r="Y1343" s="793" t="s">
        <v>516</v>
      </c>
      <c r="Z1343" s="846"/>
      <c r="AA1343" s="1232"/>
      <c r="AB1343" s="1232"/>
      <c r="AC1343" s="1232"/>
    </row>
    <row r="1344" spans="1:29" ht="14.25">
      <c r="A1344" s="793"/>
      <c r="C1344" s="750"/>
      <c r="D1344" s="750"/>
      <c r="E1344" s="750"/>
      <c r="G1344" s="793"/>
      <c r="I1344" s="750"/>
      <c r="J1344" s="750"/>
      <c r="K1344" s="750"/>
      <c r="M1344" s="793"/>
      <c r="O1344" s="750"/>
      <c r="P1344" s="750"/>
      <c r="Q1344" s="750"/>
      <c r="S1344" s="793"/>
      <c r="U1344" s="750"/>
      <c r="V1344" s="750"/>
      <c r="W1344" s="750"/>
      <c r="Y1344" s="793"/>
      <c r="Z1344" s="846"/>
      <c r="AA1344" s="1232"/>
      <c r="AB1344" s="1232"/>
      <c r="AC1344" s="1232"/>
    </row>
    <row r="1345" spans="1:29" ht="14.25">
      <c r="A1345" s="824" t="s">
        <v>517</v>
      </c>
      <c r="C1345" s="750"/>
      <c r="D1345" s="750"/>
      <c r="E1345" s="750"/>
      <c r="G1345" s="824" t="s">
        <v>517</v>
      </c>
      <c r="I1345" s="750"/>
      <c r="J1345" s="750"/>
      <c r="K1345" s="750"/>
      <c r="M1345" s="824" t="s">
        <v>517</v>
      </c>
      <c r="O1345" s="750"/>
      <c r="P1345" s="750"/>
      <c r="Q1345" s="750"/>
      <c r="S1345" s="824" t="s">
        <v>517</v>
      </c>
      <c r="U1345" s="750"/>
      <c r="V1345" s="750"/>
      <c r="W1345" s="750"/>
      <c r="Y1345" s="795" t="s">
        <v>517</v>
      </c>
      <c r="Z1345" s="846"/>
      <c r="AA1345" s="1232"/>
      <c r="AB1345" s="1232"/>
      <c r="AC1345" s="1232"/>
    </row>
    <row r="1346" spans="1:29" ht="15">
      <c r="A1346" s="782" t="s">
        <v>514</v>
      </c>
      <c r="B1346" s="825" t="s">
        <v>518</v>
      </c>
      <c r="C1346" s="750"/>
      <c r="D1346" s="750"/>
      <c r="E1346" s="750"/>
      <c r="G1346" s="782" t="s">
        <v>514</v>
      </c>
      <c r="H1346" s="825" t="s">
        <v>518</v>
      </c>
      <c r="I1346" s="750"/>
      <c r="J1346" s="750"/>
      <c r="K1346" s="750"/>
      <c r="M1346" s="782" t="s">
        <v>514</v>
      </c>
      <c r="N1346" s="825" t="s">
        <v>518</v>
      </c>
      <c r="O1346" s="750"/>
      <c r="P1346" s="750"/>
      <c r="Q1346" s="750"/>
      <c r="S1346" s="782" t="s">
        <v>514</v>
      </c>
      <c r="T1346" s="1120" t="s">
        <v>518</v>
      </c>
      <c r="U1346" s="750"/>
      <c r="V1346" s="750"/>
      <c r="W1346" s="750"/>
      <c r="Y1346" s="793" t="s">
        <v>514</v>
      </c>
      <c r="Z1346" s="844" t="s">
        <v>518</v>
      </c>
      <c r="AA1346" s="1232"/>
      <c r="AB1346" s="1232"/>
      <c r="AC1346" s="1232"/>
    </row>
    <row r="1347" spans="1:29" ht="14.25">
      <c r="A1347" s="782" t="s">
        <v>519</v>
      </c>
      <c r="C1347" s="750"/>
      <c r="D1347" s="750"/>
      <c r="E1347" s="750"/>
      <c r="G1347" s="782" t="s">
        <v>519</v>
      </c>
      <c r="I1347" s="750"/>
      <c r="J1347" s="750"/>
      <c r="K1347" s="750"/>
      <c r="M1347" s="782" t="s">
        <v>519</v>
      </c>
      <c r="O1347" s="750"/>
      <c r="P1347" s="750"/>
      <c r="Q1347" s="750"/>
      <c r="S1347" s="782" t="s">
        <v>519</v>
      </c>
      <c r="U1347" s="750"/>
      <c r="V1347" s="750"/>
      <c r="W1347" s="750"/>
      <c r="Y1347" s="793" t="s">
        <v>519</v>
      </c>
      <c r="Z1347" s="846"/>
      <c r="AA1347" s="1232"/>
      <c r="AB1347" s="1232"/>
      <c r="AC1347" s="1232"/>
    </row>
    <row r="1348" spans="1:29" ht="14.25">
      <c r="A1348" s="793"/>
      <c r="C1348" s="750"/>
      <c r="D1348" s="750"/>
      <c r="E1348" s="750"/>
      <c r="G1348" s="793"/>
      <c r="I1348" s="750"/>
      <c r="J1348" s="750"/>
      <c r="K1348" s="750"/>
      <c r="M1348" s="793"/>
      <c r="O1348" s="750"/>
      <c r="P1348" s="750"/>
      <c r="Q1348" s="750"/>
      <c r="S1348" s="793"/>
      <c r="U1348" s="750"/>
      <c r="V1348" s="750"/>
      <c r="W1348" s="750"/>
      <c r="Y1348" s="793"/>
      <c r="Z1348" s="846"/>
      <c r="AA1348" s="1232"/>
      <c r="AB1348" s="1232"/>
      <c r="AC1348" s="1232"/>
    </row>
    <row r="1349" spans="1:29" ht="45">
      <c r="A1349" s="794" t="s">
        <v>2617</v>
      </c>
      <c r="C1349" s="750"/>
      <c r="D1349" s="750"/>
      <c r="E1349" s="750"/>
      <c r="G1349" s="794" t="s">
        <v>2617</v>
      </c>
      <c r="I1349" s="750"/>
      <c r="J1349" s="750"/>
      <c r="K1349" s="750"/>
      <c r="M1349" s="794" t="s">
        <v>2617</v>
      </c>
      <c r="O1349" s="750"/>
      <c r="P1349" s="750"/>
      <c r="Q1349" s="750"/>
      <c r="S1349" s="794" t="s">
        <v>2617</v>
      </c>
      <c r="U1349" s="750"/>
      <c r="V1349" s="750"/>
      <c r="W1349" s="750"/>
      <c r="Y1349" s="781" t="s">
        <v>2617</v>
      </c>
      <c r="Z1349" s="846"/>
      <c r="AA1349" s="1232"/>
      <c r="AB1349" s="1232"/>
      <c r="AC1349" s="1232"/>
    </row>
    <row r="1350" spans="1:29" ht="12.75">
      <c r="A1350" s="748"/>
      <c r="G1350" s="748"/>
      <c r="M1350" s="748"/>
      <c r="S1350" s="748"/>
      <c r="Y1350" s="748"/>
      <c r="Z1350" s="846"/>
      <c r="AA1350" s="846"/>
      <c r="AB1350" s="846"/>
      <c r="AC1350" s="846"/>
    </row>
    <row r="1351" spans="1:29" ht="15" thickBot="1">
      <c r="A1351" s="793"/>
      <c r="G1351" s="793"/>
      <c r="M1351" s="793"/>
      <c r="S1351" s="793"/>
      <c r="Y1351" s="793"/>
      <c r="Z1351" s="846"/>
      <c r="AA1351" s="846"/>
      <c r="AB1351" s="846"/>
      <c r="AC1351" s="846"/>
    </row>
    <row r="1352" spans="1:29" ht="30">
      <c r="A1352" s="820" t="s">
        <v>2618</v>
      </c>
      <c r="G1352" s="820" t="s">
        <v>2618</v>
      </c>
      <c r="M1352" s="826" t="s">
        <v>2618</v>
      </c>
      <c r="S1352" s="826" t="s">
        <v>2618</v>
      </c>
      <c r="Y1352" s="826" t="s">
        <v>2618</v>
      </c>
      <c r="Z1352" s="846"/>
      <c r="AA1352" s="846"/>
      <c r="AB1352" s="846"/>
      <c r="AC1352" s="846"/>
    </row>
    <row r="1353" spans="1:29" ht="28.5">
      <c r="A1353" s="801" t="s">
        <v>2619</v>
      </c>
      <c r="G1353" s="801" t="s">
        <v>2619</v>
      </c>
      <c r="M1353" s="827" t="s">
        <v>2619</v>
      </c>
      <c r="S1353" s="827" t="s">
        <v>2619</v>
      </c>
      <c r="Y1353" s="827" t="s">
        <v>2619</v>
      </c>
      <c r="Z1353" s="846"/>
      <c r="AA1353" s="846"/>
      <c r="AB1353" s="846"/>
      <c r="AC1353" s="846"/>
    </row>
    <row r="1354" spans="1:29" ht="57">
      <c r="A1354" s="801" t="s">
        <v>2620</v>
      </c>
      <c r="G1354" s="801" t="s">
        <v>2620</v>
      </c>
      <c r="M1354" s="827" t="s">
        <v>2620</v>
      </c>
      <c r="S1354" s="827" t="s">
        <v>2620</v>
      </c>
      <c r="Y1354" s="827" t="s">
        <v>2620</v>
      </c>
      <c r="Z1354" s="846"/>
      <c r="AA1354" s="846"/>
      <c r="AB1354" s="846"/>
      <c r="AC1354" s="846"/>
    </row>
    <row r="1355" spans="1:29" ht="85.5">
      <c r="A1355" s="801" t="s">
        <v>405</v>
      </c>
      <c r="G1355" s="801" t="s">
        <v>405</v>
      </c>
      <c r="M1355" s="827" t="s">
        <v>405</v>
      </c>
      <c r="S1355" s="827" t="s">
        <v>405</v>
      </c>
      <c r="Y1355" s="827" t="s">
        <v>405</v>
      </c>
      <c r="Z1355" s="846"/>
      <c r="AA1355" s="846"/>
      <c r="AB1355" s="846"/>
      <c r="AC1355" s="846"/>
    </row>
    <row r="1356" spans="1:29" ht="14.25">
      <c r="A1356" s="801" t="s">
        <v>2621</v>
      </c>
      <c r="G1356" s="801" t="s">
        <v>2621</v>
      </c>
      <c r="M1356" s="827" t="s">
        <v>2621</v>
      </c>
      <c r="S1356" s="827" t="s">
        <v>2621</v>
      </c>
      <c r="Y1356" s="827" t="s">
        <v>2621</v>
      </c>
      <c r="Z1356" s="846"/>
      <c r="AA1356" s="846"/>
      <c r="AB1356" s="846"/>
      <c r="AC1356" s="846"/>
    </row>
    <row r="1357" spans="1:29" ht="28.5">
      <c r="A1357" s="801" t="s">
        <v>2622</v>
      </c>
      <c r="G1357" s="801" t="s">
        <v>2622</v>
      </c>
      <c r="M1357" s="827" t="s">
        <v>2622</v>
      </c>
      <c r="S1357" s="827" t="s">
        <v>2622</v>
      </c>
      <c r="Y1357" s="827" t="s">
        <v>2622</v>
      </c>
      <c r="Z1357" s="846"/>
      <c r="AA1357" s="846"/>
      <c r="AB1357" s="846"/>
      <c r="AC1357" s="846"/>
    </row>
    <row r="1358" spans="1:29" ht="87.75" thickBot="1">
      <c r="A1358" s="828" t="s">
        <v>4257</v>
      </c>
      <c r="G1358" s="828" t="s">
        <v>4257</v>
      </c>
      <c r="M1358" s="829" t="s">
        <v>4257</v>
      </c>
      <c r="S1358" s="829" t="s">
        <v>4257</v>
      </c>
      <c r="Y1358" s="829" t="s">
        <v>4257</v>
      </c>
      <c r="Z1358" s="846"/>
      <c r="AA1358" s="846"/>
      <c r="AB1358" s="846"/>
      <c r="AC1358" s="846"/>
    </row>
    <row r="1359" spans="1:29" ht="72.75" thickBot="1">
      <c r="A1359" s="822" t="s">
        <v>4258</v>
      </c>
      <c r="G1359" s="822" t="s">
        <v>4258</v>
      </c>
      <c r="M1359" s="830" t="s">
        <v>4258</v>
      </c>
      <c r="S1359" s="830" t="s">
        <v>4258</v>
      </c>
      <c r="Y1359" s="830" t="s">
        <v>4258</v>
      </c>
      <c r="Z1359" s="846"/>
      <c r="AA1359" s="846"/>
      <c r="AB1359" s="846"/>
      <c r="AC1359" s="846"/>
    </row>
    <row r="1360" spans="1:29" ht="14.25">
      <c r="A1360" s="801"/>
      <c r="G1360" s="801"/>
      <c r="M1360" s="827"/>
      <c r="S1360" s="827"/>
      <c r="Y1360" s="827"/>
      <c r="Z1360" s="846"/>
      <c r="AA1360" s="846"/>
      <c r="AB1360" s="846"/>
      <c r="AC1360" s="846"/>
    </row>
    <row r="1361" spans="1:29" ht="45.75" thickBot="1">
      <c r="A1361" s="822" t="s">
        <v>2927</v>
      </c>
      <c r="G1361" s="822" t="s">
        <v>2927</v>
      </c>
      <c r="M1361" s="830" t="s">
        <v>2927</v>
      </c>
      <c r="S1361" s="830" t="s">
        <v>2927</v>
      </c>
      <c r="Y1361" s="830" t="s">
        <v>2927</v>
      </c>
      <c r="Z1361" s="846"/>
      <c r="AA1361" s="846"/>
      <c r="AB1361" s="846"/>
      <c r="AC1361" s="846"/>
    </row>
    <row r="1362" spans="1:29" ht="15">
      <c r="A1362" s="831" t="s">
        <v>4278</v>
      </c>
      <c r="G1362" s="831" t="s">
        <v>4278</v>
      </c>
      <c r="M1362" s="832" t="s">
        <v>4278</v>
      </c>
      <c r="S1362" s="832" t="s">
        <v>4278</v>
      </c>
      <c r="Y1362" s="832" t="s">
        <v>4278</v>
      </c>
      <c r="Z1362" s="846"/>
      <c r="AA1362" s="846"/>
      <c r="AB1362" s="846"/>
      <c r="AC1362" s="846"/>
    </row>
    <row r="1363" spans="1:29" ht="57">
      <c r="A1363" s="801" t="s">
        <v>2623</v>
      </c>
      <c r="G1363" s="801" t="s">
        <v>2623</v>
      </c>
      <c r="M1363" s="827" t="s">
        <v>2623</v>
      </c>
      <c r="S1363" s="827" t="s">
        <v>2623</v>
      </c>
      <c r="Y1363" s="827" t="s">
        <v>2623</v>
      </c>
      <c r="Z1363" s="846"/>
      <c r="AA1363" s="846"/>
      <c r="AB1363" s="846"/>
      <c r="AC1363" s="846"/>
    </row>
    <row r="1364" spans="1:29" ht="12.75">
      <c r="A1364" s="748"/>
      <c r="G1364" s="748"/>
      <c r="M1364" s="833"/>
      <c r="S1364" s="833"/>
      <c r="Y1364" s="833"/>
      <c r="Z1364" s="846"/>
      <c r="AA1364" s="846"/>
      <c r="AB1364" s="846"/>
      <c r="AC1364" s="846"/>
    </row>
    <row r="1365" spans="1:29" ht="42.75">
      <c r="A1365" s="782" t="s">
        <v>2624</v>
      </c>
      <c r="G1365" s="782" t="s">
        <v>2624</v>
      </c>
      <c r="M1365" s="834" t="s">
        <v>2624</v>
      </c>
      <c r="S1365" s="834" t="s">
        <v>2624</v>
      </c>
      <c r="Y1365" s="835" t="s">
        <v>2624</v>
      </c>
      <c r="Z1365" s="846"/>
      <c r="AA1365" s="846"/>
      <c r="AB1365" s="846"/>
      <c r="AC1365" s="846"/>
    </row>
    <row r="1366" spans="1:29" ht="14.25">
      <c r="A1366" s="782" t="s">
        <v>2625</v>
      </c>
      <c r="G1366" s="782" t="s">
        <v>2625</v>
      </c>
      <c r="M1366" s="834" t="s">
        <v>2625</v>
      </c>
      <c r="S1366" s="834" t="s">
        <v>2625</v>
      </c>
      <c r="Y1366" s="835" t="s">
        <v>2625</v>
      </c>
      <c r="Z1366" s="846"/>
      <c r="AA1366" s="846"/>
      <c r="AB1366" s="846"/>
      <c r="AC1366" s="846"/>
    </row>
    <row r="1367" spans="1:29" ht="14.25">
      <c r="A1367" s="793"/>
      <c r="G1367" s="793"/>
      <c r="M1367" s="835"/>
      <c r="S1367" s="835"/>
      <c r="Y1367" s="835"/>
      <c r="Z1367" s="846"/>
      <c r="AA1367" s="846"/>
      <c r="AB1367" s="846"/>
      <c r="AC1367" s="846"/>
    </row>
    <row r="1368" spans="1:29" ht="42.75">
      <c r="A1368" s="782" t="s">
        <v>2626</v>
      </c>
      <c r="G1368" s="782" t="s">
        <v>2626</v>
      </c>
      <c r="M1368" s="834" t="s">
        <v>2626</v>
      </c>
      <c r="S1368" s="834" t="s">
        <v>2626</v>
      </c>
      <c r="Y1368" s="835" t="s">
        <v>2626</v>
      </c>
      <c r="Z1368" s="846"/>
      <c r="AA1368" s="846"/>
      <c r="AB1368" s="846"/>
      <c r="AC1368" s="846"/>
    </row>
    <row r="1369" spans="1:29" ht="28.5">
      <c r="A1369" s="782" t="s">
        <v>2627</v>
      </c>
      <c r="G1369" s="782" t="s">
        <v>2627</v>
      </c>
      <c r="M1369" s="834" t="s">
        <v>2627</v>
      </c>
      <c r="S1369" s="834" t="s">
        <v>2627</v>
      </c>
      <c r="Y1369" s="835" t="s">
        <v>2627</v>
      </c>
      <c r="Z1369" s="846"/>
      <c r="AA1369" s="846"/>
      <c r="AB1369" s="846"/>
      <c r="AC1369" s="846"/>
    </row>
    <row r="1370" spans="1:29" ht="14.25">
      <c r="A1370" s="793"/>
      <c r="G1370" s="793"/>
      <c r="M1370" s="835"/>
      <c r="S1370" s="835"/>
      <c r="Y1370" s="835"/>
      <c r="Z1370" s="846"/>
      <c r="AA1370" s="846"/>
      <c r="AB1370" s="846"/>
      <c r="AC1370" s="846"/>
    </row>
    <row r="1371" spans="1:29" ht="71.25">
      <c r="A1371" s="782" t="s">
        <v>2628</v>
      </c>
      <c r="G1371" s="782" t="s">
        <v>2628</v>
      </c>
      <c r="M1371" s="834" t="s">
        <v>2628</v>
      </c>
      <c r="S1371" s="834" t="s">
        <v>2628</v>
      </c>
      <c r="Y1371" s="835" t="s">
        <v>2628</v>
      </c>
      <c r="Z1371" s="846"/>
      <c r="AA1371" s="846"/>
      <c r="AB1371" s="846"/>
      <c r="AC1371" s="846"/>
    </row>
    <row r="1372" spans="1:29" ht="14.25">
      <c r="A1372" s="793"/>
      <c r="G1372" s="793"/>
      <c r="M1372" s="835"/>
      <c r="S1372" s="835"/>
      <c r="Y1372" s="835"/>
      <c r="Z1372" s="846"/>
      <c r="AA1372" s="846"/>
      <c r="AB1372" s="846"/>
      <c r="AC1372" s="846"/>
    </row>
    <row r="1373" spans="1:29" ht="15">
      <c r="A1373" s="836" t="s">
        <v>2629</v>
      </c>
      <c r="G1373" s="836" t="s">
        <v>2629</v>
      </c>
      <c r="M1373" s="837" t="s">
        <v>2629</v>
      </c>
      <c r="S1373" s="837" t="s">
        <v>2629</v>
      </c>
      <c r="Y1373" s="838" t="s">
        <v>2629</v>
      </c>
      <c r="Z1373" s="846"/>
      <c r="AA1373" s="846"/>
      <c r="AB1373" s="846"/>
      <c r="AC1373" s="846"/>
    </row>
    <row r="1374" spans="1:29" ht="15">
      <c r="A1374" s="781" t="s">
        <v>1337</v>
      </c>
      <c r="G1374" s="781" t="s">
        <v>1337</v>
      </c>
      <c r="M1374" s="838" t="s">
        <v>1337</v>
      </c>
      <c r="S1374" s="838" t="s">
        <v>1337</v>
      </c>
      <c r="Y1374" s="838" t="s">
        <v>1337</v>
      </c>
      <c r="Z1374" s="846"/>
      <c r="AA1374" s="846"/>
      <c r="AB1374" s="846"/>
      <c r="AC1374" s="846"/>
    </row>
    <row r="1375" spans="1:29" ht="15">
      <c r="A1375" s="781" t="s">
        <v>1338</v>
      </c>
      <c r="G1375" s="781" t="s">
        <v>1338</v>
      </c>
      <c r="M1375" s="838" t="s">
        <v>1338</v>
      </c>
      <c r="S1375" s="838" t="s">
        <v>1338</v>
      </c>
      <c r="Y1375" s="838" t="s">
        <v>1338</v>
      </c>
      <c r="Z1375" s="846"/>
      <c r="AA1375" s="846"/>
      <c r="AB1375" s="846"/>
      <c r="AC1375" s="846"/>
    </row>
    <row r="1376" spans="1:29" ht="15">
      <c r="A1376" s="781" t="s">
        <v>1339</v>
      </c>
      <c r="G1376" s="781" t="s">
        <v>1339</v>
      </c>
      <c r="M1376" s="838" t="s">
        <v>1339</v>
      </c>
      <c r="S1376" s="838" t="s">
        <v>1339</v>
      </c>
      <c r="Y1376" s="838" t="s">
        <v>1339</v>
      </c>
      <c r="Z1376" s="846"/>
      <c r="AA1376" s="846"/>
      <c r="AB1376" s="846"/>
      <c r="AC1376" s="846"/>
    </row>
    <row r="1377" spans="1:29" ht="15">
      <c r="A1377" s="781" t="s">
        <v>1239</v>
      </c>
      <c r="G1377" s="781" t="s">
        <v>1239</v>
      </c>
      <c r="M1377" s="838" t="s">
        <v>1239</v>
      </c>
      <c r="S1377" s="838" t="s">
        <v>1239</v>
      </c>
      <c r="Y1377" s="838" t="s">
        <v>1239</v>
      </c>
      <c r="Z1377" s="846"/>
      <c r="AA1377" s="846"/>
      <c r="AB1377" s="846"/>
      <c r="AC1377" s="846"/>
    </row>
    <row r="1378" spans="1:29" ht="15">
      <c r="A1378" s="781" t="s">
        <v>1240</v>
      </c>
      <c r="G1378" s="781" t="s">
        <v>1240</v>
      </c>
      <c r="M1378" s="838" t="s">
        <v>1240</v>
      </c>
      <c r="S1378" s="838" t="s">
        <v>1240</v>
      </c>
      <c r="Y1378" s="838" t="s">
        <v>1240</v>
      </c>
      <c r="Z1378" s="846"/>
      <c r="AA1378" s="846"/>
      <c r="AB1378" s="846"/>
      <c r="AC1378" s="846"/>
    </row>
    <row r="1379" spans="1:29" ht="15">
      <c r="A1379" s="781" t="s">
        <v>1241</v>
      </c>
      <c r="G1379" s="781" t="s">
        <v>1241</v>
      </c>
      <c r="M1379" s="838" t="s">
        <v>1241</v>
      </c>
      <c r="S1379" s="838" t="s">
        <v>1241</v>
      </c>
      <c r="Y1379" s="838" t="s">
        <v>1241</v>
      </c>
      <c r="Z1379" s="846"/>
      <c r="AA1379" s="846"/>
      <c r="AB1379" s="846"/>
      <c r="AC1379" s="846"/>
    </row>
    <row r="1380" spans="1:29" ht="15" thickBot="1">
      <c r="A1380" s="793"/>
      <c r="G1380" s="793"/>
      <c r="M1380" s="835"/>
      <c r="S1380" s="835"/>
      <c r="Y1380" s="835"/>
      <c r="Z1380" s="846"/>
      <c r="AA1380" s="846"/>
      <c r="AB1380" s="846"/>
      <c r="AC1380" s="846"/>
    </row>
    <row r="1381" spans="1:29" ht="15.75" thickBot="1">
      <c r="A1381" s="794" t="s">
        <v>1242</v>
      </c>
      <c r="G1381" s="839" t="s">
        <v>3369</v>
      </c>
      <c r="H1381" s="658">
        <v>3.6</v>
      </c>
      <c r="M1381" s="839" t="s">
        <v>3369</v>
      </c>
      <c r="N1381" s="658">
        <f>H1381*$L$1+H1381</f>
        <v>4.248</v>
      </c>
      <c r="S1381" s="839" t="s">
        <v>3369</v>
      </c>
      <c r="T1381" s="658">
        <f>N1381*$L$1+N1381</f>
        <v>5.01264</v>
      </c>
      <c r="Y1381" s="1229" t="s">
        <v>3369</v>
      </c>
      <c r="Z1381" s="1224">
        <f>T1381*$L$1+T1381</f>
        <v>5.9149152</v>
      </c>
      <c r="AA1381" s="846"/>
      <c r="AB1381" s="846"/>
      <c r="AC1381" s="846"/>
    </row>
    <row r="1382" spans="1:29" ht="15">
      <c r="A1382" s="794" t="s">
        <v>1243</v>
      </c>
      <c r="G1382" s="794" t="s">
        <v>1243</v>
      </c>
      <c r="M1382" s="794" t="s">
        <v>1243</v>
      </c>
      <c r="S1382" s="794" t="s">
        <v>1243</v>
      </c>
      <c r="Y1382" s="781" t="s">
        <v>1243</v>
      </c>
      <c r="Z1382" s="846"/>
      <c r="AA1382" s="846"/>
      <c r="AB1382" s="846"/>
      <c r="AC1382" s="846"/>
    </row>
    <row r="1383" spans="1:29" ht="15" thickBot="1">
      <c r="A1383" s="793"/>
      <c r="G1383" s="793"/>
      <c r="M1383" s="793"/>
      <c r="S1383" s="793"/>
      <c r="Y1383" s="793"/>
      <c r="Z1383" s="846"/>
      <c r="AA1383" s="846"/>
      <c r="AB1383" s="846"/>
      <c r="AC1383" s="846"/>
    </row>
    <row r="1384" spans="1:29" ht="18.75" customHeight="1" thickBot="1">
      <c r="A1384" s="813" t="s">
        <v>3061</v>
      </c>
      <c r="B1384" s="840" t="s">
        <v>3843</v>
      </c>
      <c r="C1384" s="841" t="s">
        <v>1244</v>
      </c>
      <c r="D1384" s="818"/>
      <c r="E1384" s="814" t="s">
        <v>1245</v>
      </c>
      <c r="G1384" s="813" t="s">
        <v>3061</v>
      </c>
      <c r="H1384" s="840" t="s">
        <v>3843</v>
      </c>
      <c r="I1384" s="841" t="s">
        <v>1244</v>
      </c>
      <c r="J1384" s="818"/>
      <c r="K1384" s="814" t="s">
        <v>1245</v>
      </c>
      <c r="M1384" s="813" t="s">
        <v>3061</v>
      </c>
      <c r="N1384" s="840" t="s">
        <v>3843</v>
      </c>
      <c r="O1384" s="841" t="s">
        <v>1244</v>
      </c>
      <c r="P1384" s="818"/>
      <c r="Q1384" s="814" t="s">
        <v>1245</v>
      </c>
      <c r="S1384" s="813" t="s">
        <v>3061</v>
      </c>
      <c r="T1384" s="1121" t="s">
        <v>3843</v>
      </c>
      <c r="U1384" s="841" t="s">
        <v>1244</v>
      </c>
      <c r="V1384" s="818"/>
      <c r="W1384" s="814" t="s">
        <v>1245</v>
      </c>
      <c r="Y1384" s="813" t="s">
        <v>3061</v>
      </c>
      <c r="Z1384" s="1118" t="s">
        <v>3843</v>
      </c>
      <c r="AA1384" s="814" t="s">
        <v>1244</v>
      </c>
      <c r="AB1384" s="818"/>
      <c r="AC1384" s="814" t="s">
        <v>1245</v>
      </c>
    </row>
    <row r="1385" spans="1:29" ht="14.25">
      <c r="A1385" s="801" t="s">
        <v>1246</v>
      </c>
      <c r="B1385" s="1567"/>
      <c r="C1385" s="1567" t="s">
        <v>1247</v>
      </c>
      <c r="D1385" s="1591">
        <v>4</v>
      </c>
      <c r="E1385" s="1584">
        <v>1620</v>
      </c>
      <c r="G1385" s="801" t="s">
        <v>1246</v>
      </c>
      <c r="H1385" s="1567"/>
      <c r="I1385" s="1567" t="s">
        <v>1247</v>
      </c>
      <c r="J1385" s="1591">
        <v>4</v>
      </c>
      <c r="K1385" s="1584">
        <v>1620</v>
      </c>
      <c r="M1385" s="801" t="s">
        <v>1246</v>
      </c>
      <c r="N1385" s="1567"/>
      <c r="O1385" s="1567" t="s">
        <v>1247</v>
      </c>
      <c r="P1385" s="1591">
        <v>4</v>
      </c>
      <c r="Q1385" s="1584">
        <v>1620</v>
      </c>
      <c r="S1385" s="801" t="s">
        <v>1246</v>
      </c>
      <c r="T1385" s="1572"/>
      <c r="U1385" s="1567" t="s">
        <v>1247</v>
      </c>
      <c r="V1385" s="1591">
        <v>4</v>
      </c>
      <c r="W1385" s="1584">
        <v>1620</v>
      </c>
      <c r="Y1385" s="801" t="s">
        <v>1246</v>
      </c>
      <c r="Z1385" s="1572"/>
      <c r="AA1385" s="1567" t="s">
        <v>1247</v>
      </c>
      <c r="AB1385" s="1575">
        <v>4</v>
      </c>
      <c r="AC1385" s="1567">
        <v>1620</v>
      </c>
    </row>
    <row r="1386" spans="1:29" ht="14.25">
      <c r="A1386" s="801" t="s">
        <v>1248</v>
      </c>
      <c r="B1386" s="1571"/>
      <c r="C1386" s="1571"/>
      <c r="D1386" s="1592"/>
      <c r="E1386" s="1588"/>
      <c r="G1386" s="801" t="s">
        <v>1248</v>
      </c>
      <c r="H1386" s="1571"/>
      <c r="I1386" s="1571"/>
      <c r="J1386" s="1592"/>
      <c r="K1386" s="1588"/>
      <c r="M1386" s="801" t="s">
        <v>1248</v>
      </c>
      <c r="N1386" s="1571"/>
      <c r="O1386" s="1571"/>
      <c r="P1386" s="1592"/>
      <c r="Q1386" s="1588"/>
      <c r="S1386" s="801" t="s">
        <v>1248</v>
      </c>
      <c r="T1386" s="1573"/>
      <c r="U1386" s="1571"/>
      <c r="V1386" s="1592"/>
      <c r="W1386" s="1588"/>
      <c r="Y1386" s="801" t="s">
        <v>1248</v>
      </c>
      <c r="Z1386" s="1573"/>
      <c r="AA1386" s="1571"/>
      <c r="AB1386" s="1576"/>
      <c r="AC1386" s="1571"/>
    </row>
    <row r="1387" spans="1:29" ht="14.25">
      <c r="A1387" s="801" t="s">
        <v>1249</v>
      </c>
      <c r="B1387" s="1571"/>
      <c r="C1387" s="1571"/>
      <c r="D1387" s="1592"/>
      <c r="E1387" s="1588"/>
      <c r="G1387" s="801" t="s">
        <v>1249</v>
      </c>
      <c r="H1387" s="1571"/>
      <c r="I1387" s="1571"/>
      <c r="J1387" s="1592"/>
      <c r="K1387" s="1588"/>
      <c r="M1387" s="801" t="s">
        <v>1249</v>
      </c>
      <c r="N1387" s="1571"/>
      <c r="O1387" s="1571"/>
      <c r="P1387" s="1592"/>
      <c r="Q1387" s="1588"/>
      <c r="S1387" s="801" t="s">
        <v>1249</v>
      </c>
      <c r="T1387" s="1573"/>
      <c r="U1387" s="1571"/>
      <c r="V1387" s="1592"/>
      <c r="W1387" s="1588"/>
      <c r="Y1387" s="801" t="s">
        <v>1249</v>
      </c>
      <c r="Z1387" s="1573"/>
      <c r="AA1387" s="1571"/>
      <c r="AB1387" s="1576"/>
      <c r="AC1387" s="1571"/>
    </row>
    <row r="1388" spans="1:29" ht="14.25">
      <c r="A1388" s="801" t="s">
        <v>1250</v>
      </c>
      <c r="B1388" s="1571"/>
      <c r="C1388" s="1571"/>
      <c r="D1388" s="1592"/>
      <c r="E1388" s="1588"/>
      <c r="G1388" s="801" t="s">
        <v>1250</v>
      </c>
      <c r="H1388" s="1571"/>
      <c r="I1388" s="1571"/>
      <c r="J1388" s="1592"/>
      <c r="K1388" s="1588"/>
      <c r="M1388" s="801" t="s">
        <v>1250</v>
      </c>
      <c r="N1388" s="1571"/>
      <c r="O1388" s="1571"/>
      <c r="P1388" s="1592"/>
      <c r="Q1388" s="1588"/>
      <c r="S1388" s="801" t="s">
        <v>1250</v>
      </c>
      <c r="T1388" s="1573"/>
      <c r="U1388" s="1571"/>
      <c r="V1388" s="1592"/>
      <c r="W1388" s="1588"/>
      <c r="Y1388" s="801" t="s">
        <v>1250</v>
      </c>
      <c r="Z1388" s="1573"/>
      <c r="AA1388" s="1571"/>
      <c r="AB1388" s="1576"/>
      <c r="AC1388" s="1571"/>
    </row>
    <row r="1389" spans="1:29" ht="14.25">
      <c r="A1389" s="801" t="s">
        <v>1251</v>
      </c>
      <c r="B1389" s="1571"/>
      <c r="C1389" s="1571"/>
      <c r="D1389" s="1592"/>
      <c r="E1389" s="1588"/>
      <c r="G1389" s="801" t="s">
        <v>1251</v>
      </c>
      <c r="H1389" s="1571"/>
      <c r="I1389" s="1571"/>
      <c r="J1389" s="1592"/>
      <c r="K1389" s="1588"/>
      <c r="M1389" s="801" t="s">
        <v>1251</v>
      </c>
      <c r="N1389" s="1571"/>
      <c r="O1389" s="1571"/>
      <c r="P1389" s="1592"/>
      <c r="Q1389" s="1588"/>
      <c r="S1389" s="801" t="s">
        <v>1251</v>
      </c>
      <c r="T1389" s="1573"/>
      <c r="U1389" s="1571"/>
      <c r="V1389" s="1592"/>
      <c r="W1389" s="1588"/>
      <c r="Y1389" s="801" t="s">
        <v>1251</v>
      </c>
      <c r="Z1389" s="1573"/>
      <c r="AA1389" s="1571"/>
      <c r="AB1389" s="1576"/>
      <c r="AC1389" s="1571"/>
    </row>
    <row r="1390" spans="1:29" ht="14.25">
      <c r="A1390" s="801" t="s">
        <v>1252</v>
      </c>
      <c r="B1390" s="1571"/>
      <c r="C1390" s="1571"/>
      <c r="D1390" s="1592"/>
      <c r="E1390" s="1588"/>
      <c r="G1390" s="801" t="s">
        <v>1252</v>
      </c>
      <c r="H1390" s="1571"/>
      <c r="I1390" s="1571"/>
      <c r="J1390" s="1592"/>
      <c r="K1390" s="1588"/>
      <c r="M1390" s="801" t="s">
        <v>1252</v>
      </c>
      <c r="N1390" s="1571"/>
      <c r="O1390" s="1571"/>
      <c r="P1390" s="1592"/>
      <c r="Q1390" s="1588"/>
      <c r="S1390" s="801" t="s">
        <v>1252</v>
      </c>
      <c r="T1390" s="1573"/>
      <c r="U1390" s="1571"/>
      <c r="V1390" s="1592"/>
      <c r="W1390" s="1588"/>
      <c r="Y1390" s="801" t="s">
        <v>1252</v>
      </c>
      <c r="Z1390" s="1573"/>
      <c r="AA1390" s="1571"/>
      <c r="AB1390" s="1576"/>
      <c r="AC1390" s="1571"/>
    </row>
    <row r="1391" spans="1:29" ht="14.25">
      <c r="A1391" s="801" t="s">
        <v>1253</v>
      </c>
      <c r="B1391" s="1571"/>
      <c r="C1391" s="1571"/>
      <c r="D1391" s="1592"/>
      <c r="E1391" s="1588"/>
      <c r="G1391" s="801" t="s">
        <v>1253</v>
      </c>
      <c r="H1391" s="1571"/>
      <c r="I1391" s="1571"/>
      <c r="J1391" s="1592"/>
      <c r="K1391" s="1588"/>
      <c r="M1391" s="801" t="s">
        <v>1253</v>
      </c>
      <c r="N1391" s="1571"/>
      <c r="O1391" s="1571"/>
      <c r="P1391" s="1592"/>
      <c r="Q1391" s="1588"/>
      <c r="S1391" s="801" t="s">
        <v>1253</v>
      </c>
      <c r="T1391" s="1573"/>
      <c r="U1391" s="1571"/>
      <c r="V1391" s="1592"/>
      <c r="W1391" s="1588"/>
      <c r="Y1391" s="801" t="s">
        <v>1253</v>
      </c>
      <c r="Z1391" s="1573"/>
      <c r="AA1391" s="1571"/>
      <c r="AB1391" s="1576"/>
      <c r="AC1391" s="1571"/>
    </row>
    <row r="1392" spans="1:29" ht="14.25">
      <c r="A1392" s="801" t="s">
        <v>1254</v>
      </c>
      <c r="B1392" s="1571"/>
      <c r="C1392" s="1571"/>
      <c r="D1392" s="1592"/>
      <c r="E1392" s="1588"/>
      <c r="G1392" s="801" t="s">
        <v>1254</v>
      </c>
      <c r="H1392" s="1571"/>
      <c r="I1392" s="1571"/>
      <c r="J1392" s="1592"/>
      <c r="K1392" s="1588"/>
      <c r="M1392" s="801" t="s">
        <v>1254</v>
      </c>
      <c r="N1392" s="1571"/>
      <c r="O1392" s="1571"/>
      <c r="P1392" s="1592"/>
      <c r="Q1392" s="1588"/>
      <c r="S1392" s="801" t="s">
        <v>1254</v>
      </c>
      <c r="T1392" s="1573"/>
      <c r="U1392" s="1571"/>
      <c r="V1392" s="1592"/>
      <c r="W1392" s="1588"/>
      <c r="Y1392" s="801" t="s">
        <v>1254</v>
      </c>
      <c r="Z1392" s="1573"/>
      <c r="AA1392" s="1571"/>
      <c r="AB1392" s="1576"/>
      <c r="AC1392" s="1571"/>
    </row>
    <row r="1393" spans="1:29" ht="14.25">
      <c r="A1393" s="801" t="s">
        <v>1255</v>
      </c>
      <c r="B1393" s="1571"/>
      <c r="C1393" s="1571"/>
      <c r="D1393" s="1592"/>
      <c r="E1393" s="1588"/>
      <c r="G1393" s="801" t="s">
        <v>1255</v>
      </c>
      <c r="H1393" s="1571"/>
      <c r="I1393" s="1571"/>
      <c r="J1393" s="1592"/>
      <c r="K1393" s="1588"/>
      <c r="M1393" s="801" t="s">
        <v>1255</v>
      </c>
      <c r="N1393" s="1571"/>
      <c r="O1393" s="1571"/>
      <c r="P1393" s="1592"/>
      <c r="Q1393" s="1588"/>
      <c r="S1393" s="801" t="s">
        <v>1255</v>
      </c>
      <c r="T1393" s="1573"/>
      <c r="U1393" s="1571"/>
      <c r="V1393" s="1592"/>
      <c r="W1393" s="1588"/>
      <c r="Y1393" s="801" t="s">
        <v>1255</v>
      </c>
      <c r="Z1393" s="1573"/>
      <c r="AA1393" s="1571"/>
      <c r="AB1393" s="1576"/>
      <c r="AC1393" s="1571"/>
    </row>
    <row r="1394" spans="1:29" ht="14.25">
      <c r="A1394" s="801" t="s">
        <v>1256</v>
      </c>
      <c r="B1394" s="1571"/>
      <c r="C1394" s="1571"/>
      <c r="D1394" s="1592"/>
      <c r="E1394" s="1588"/>
      <c r="G1394" s="801" t="s">
        <v>1256</v>
      </c>
      <c r="H1394" s="1571"/>
      <c r="I1394" s="1571"/>
      <c r="J1394" s="1592"/>
      <c r="K1394" s="1588"/>
      <c r="M1394" s="801" t="s">
        <v>1256</v>
      </c>
      <c r="N1394" s="1571"/>
      <c r="O1394" s="1571"/>
      <c r="P1394" s="1592"/>
      <c r="Q1394" s="1588"/>
      <c r="S1394" s="801" t="s">
        <v>1256</v>
      </c>
      <c r="T1394" s="1573"/>
      <c r="U1394" s="1571"/>
      <c r="V1394" s="1592"/>
      <c r="W1394" s="1588"/>
      <c r="Y1394" s="801" t="s">
        <v>1256</v>
      </c>
      <c r="Z1394" s="1573"/>
      <c r="AA1394" s="1571"/>
      <c r="AB1394" s="1576"/>
      <c r="AC1394" s="1571"/>
    </row>
    <row r="1395" spans="1:29" ht="14.25">
      <c r="A1395" s="801" t="s">
        <v>1257</v>
      </c>
      <c r="B1395" s="1571"/>
      <c r="C1395" s="1571"/>
      <c r="D1395" s="1592"/>
      <c r="E1395" s="1588"/>
      <c r="G1395" s="801" t="s">
        <v>1257</v>
      </c>
      <c r="H1395" s="1571"/>
      <c r="I1395" s="1571"/>
      <c r="J1395" s="1592"/>
      <c r="K1395" s="1588"/>
      <c r="M1395" s="801" t="s">
        <v>1257</v>
      </c>
      <c r="N1395" s="1571"/>
      <c r="O1395" s="1571"/>
      <c r="P1395" s="1592"/>
      <c r="Q1395" s="1588"/>
      <c r="S1395" s="801" t="s">
        <v>1257</v>
      </c>
      <c r="T1395" s="1573"/>
      <c r="U1395" s="1571"/>
      <c r="V1395" s="1592"/>
      <c r="W1395" s="1588"/>
      <c r="Y1395" s="801" t="s">
        <v>1257</v>
      </c>
      <c r="Z1395" s="1573"/>
      <c r="AA1395" s="1571"/>
      <c r="AB1395" s="1576"/>
      <c r="AC1395" s="1571"/>
    </row>
    <row r="1396" spans="1:29" ht="14.25">
      <c r="A1396" s="801" t="s">
        <v>1258</v>
      </c>
      <c r="B1396" s="1571"/>
      <c r="C1396" s="1571"/>
      <c r="D1396" s="1592"/>
      <c r="E1396" s="1588"/>
      <c r="G1396" s="801" t="s">
        <v>1258</v>
      </c>
      <c r="H1396" s="1571"/>
      <c r="I1396" s="1571"/>
      <c r="J1396" s="1592"/>
      <c r="K1396" s="1588"/>
      <c r="M1396" s="801" t="s">
        <v>1258</v>
      </c>
      <c r="N1396" s="1571"/>
      <c r="O1396" s="1571"/>
      <c r="P1396" s="1592"/>
      <c r="Q1396" s="1588"/>
      <c r="S1396" s="801" t="s">
        <v>1258</v>
      </c>
      <c r="T1396" s="1573"/>
      <c r="U1396" s="1571"/>
      <c r="V1396" s="1592"/>
      <c r="W1396" s="1588"/>
      <c r="Y1396" s="801" t="s">
        <v>1258</v>
      </c>
      <c r="Z1396" s="1573"/>
      <c r="AA1396" s="1571"/>
      <c r="AB1396" s="1576"/>
      <c r="AC1396" s="1571"/>
    </row>
    <row r="1397" spans="1:29" ht="14.25">
      <c r="A1397" s="801" t="s">
        <v>1259</v>
      </c>
      <c r="B1397" s="1571"/>
      <c r="C1397" s="1571"/>
      <c r="D1397" s="1592"/>
      <c r="E1397" s="1588"/>
      <c r="G1397" s="801" t="s">
        <v>1259</v>
      </c>
      <c r="H1397" s="1571"/>
      <c r="I1397" s="1571"/>
      <c r="J1397" s="1592"/>
      <c r="K1397" s="1588"/>
      <c r="M1397" s="801" t="s">
        <v>1259</v>
      </c>
      <c r="N1397" s="1571"/>
      <c r="O1397" s="1571"/>
      <c r="P1397" s="1592"/>
      <c r="Q1397" s="1588"/>
      <c r="S1397" s="801" t="s">
        <v>1259</v>
      </c>
      <c r="T1397" s="1573"/>
      <c r="U1397" s="1571"/>
      <c r="V1397" s="1592"/>
      <c r="W1397" s="1588"/>
      <c r="Y1397" s="801" t="s">
        <v>1259</v>
      </c>
      <c r="Z1397" s="1573"/>
      <c r="AA1397" s="1571"/>
      <c r="AB1397" s="1576"/>
      <c r="AC1397" s="1571"/>
    </row>
    <row r="1398" spans="1:29" ht="14.25">
      <c r="A1398" s="801" t="s">
        <v>1260</v>
      </c>
      <c r="B1398" s="1571"/>
      <c r="C1398" s="1571"/>
      <c r="D1398" s="1592"/>
      <c r="E1398" s="1588"/>
      <c r="G1398" s="801" t="s">
        <v>1260</v>
      </c>
      <c r="H1398" s="1571"/>
      <c r="I1398" s="1571"/>
      <c r="J1398" s="1592"/>
      <c r="K1398" s="1588"/>
      <c r="M1398" s="801" t="s">
        <v>1260</v>
      </c>
      <c r="N1398" s="1571"/>
      <c r="O1398" s="1571"/>
      <c r="P1398" s="1592"/>
      <c r="Q1398" s="1588"/>
      <c r="S1398" s="801" t="s">
        <v>1260</v>
      </c>
      <c r="T1398" s="1573"/>
      <c r="U1398" s="1571"/>
      <c r="V1398" s="1592"/>
      <c r="W1398" s="1588"/>
      <c r="Y1398" s="801" t="s">
        <v>1260</v>
      </c>
      <c r="Z1398" s="1573"/>
      <c r="AA1398" s="1571"/>
      <c r="AB1398" s="1576"/>
      <c r="AC1398" s="1571"/>
    </row>
    <row r="1399" spans="1:29" ht="14.25">
      <c r="A1399" s="801" t="s">
        <v>1261</v>
      </c>
      <c r="B1399" s="1571"/>
      <c r="C1399" s="1571"/>
      <c r="D1399" s="1592"/>
      <c r="E1399" s="1588"/>
      <c r="G1399" s="801" t="s">
        <v>1261</v>
      </c>
      <c r="H1399" s="1571"/>
      <c r="I1399" s="1571"/>
      <c r="J1399" s="1592"/>
      <c r="K1399" s="1588"/>
      <c r="M1399" s="801" t="s">
        <v>1261</v>
      </c>
      <c r="N1399" s="1571"/>
      <c r="O1399" s="1571"/>
      <c r="P1399" s="1592"/>
      <c r="Q1399" s="1588"/>
      <c r="S1399" s="801" t="s">
        <v>1261</v>
      </c>
      <c r="T1399" s="1573"/>
      <c r="U1399" s="1571"/>
      <c r="V1399" s="1592"/>
      <c r="W1399" s="1588"/>
      <c r="Y1399" s="801" t="s">
        <v>1261</v>
      </c>
      <c r="Z1399" s="1573"/>
      <c r="AA1399" s="1571"/>
      <c r="AB1399" s="1576"/>
      <c r="AC1399" s="1571"/>
    </row>
    <row r="1400" spans="1:29" ht="14.25">
      <c r="A1400" s="801" t="s">
        <v>1262</v>
      </c>
      <c r="B1400" s="1571"/>
      <c r="C1400" s="1571"/>
      <c r="D1400" s="1592"/>
      <c r="E1400" s="1588"/>
      <c r="G1400" s="801" t="s">
        <v>1262</v>
      </c>
      <c r="H1400" s="1571"/>
      <c r="I1400" s="1571"/>
      <c r="J1400" s="1592"/>
      <c r="K1400" s="1588"/>
      <c r="M1400" s="801" t="s">
        <v>1262</v>
      </c>
      <c r="N1400" s="1571"/>
      <c r="O1400" s="1571"/>
      <c r="P1400" s="1592"/>
      <c r="Q1400" s="1588"/>
      <c r="S1400" s="801" t="s">
        <v>1262</v>
      </c>
      <c r="T1400" s="1573"/>
      <c r="U1400" s="1571"/>
      <c r="V1400" s="1592"/>
      <c r="W1400" s="1588"/>
      <c r="Y1400" s="801" t="s">
        <v>1262</v>
      </c>
      <c r="Z1400" s="1573"/>
      <c r="AA1400" s="1571"/>
      <c r="AB1400" s="1576"/>
      <c r="AC1400" s="1571"/>
    </row>
    <row r="1401" spans="1:29" ht="29.25" thickBot="1">
      <c r="A1401" s="801" t="s">
        <v>1263</v>
      </c>
      <c r="B1401" s="1571"/>
      <c r="C1401" s="807" t="s">
        <v>1264</v>
      </c>
      <c r="D1401" s="811">
        <v>5</v>
      </c>
      <c r="E1401" s="808">
        <v>2200</v>
      </c>
      <c r="G1401" s="801" t="s">
        <v>1263</v>
      </c>
      <c r="H1401" s="1571"/>
      <c r="I1401" s="807" t="s">
        <v>1264</v>
      </c>
      <c r="J1401" s="811">
        <v>5</v>
      </c>
      <c r="K1401" s="808">
        <v>2200</v>
      </c>
      <c r="M1401" s="801" t="s">
        <v>1263</v>
      </c>
      <c r="N1401" s="1571"/>
      <c r="O1401" s="807" t="s">
        <v>1264</v>
      </c>
      <c r="P1401" s="811">
        <v>5</v>
      </c>
      <c r="Q1401" s="808">
        <v>2200</v>
      </c>
      <c r="S1401" s="801" t="s">
        <v>1263</v>
      </c>
      <c r="T1401" s="1573"/>
      <c r="U1401" s="807" t="s">
        <v>1264</v>
      </c>
      <c r="V1401" s="811">
        <v>5</v>
      </c>
      <c r="W1401" s="808">
        <v>2200</v>
      </c>
      <c r="Y1401" s="801" t="s">
        <v>1263</v>
      </c>
      <c r="Z1401" s="1573"/>
      <c r="AA1401" s="807" t="s">
        <v>1264</v>
      </c>
      <c r="AB1401" s="816">
        <v>5</v>
      </c>
      <c r="AC1401" s="807">
        <v>2200</v>
      </c>
    </row>
    <row r="1402" spans="1:29" ht="14.25">
      <c r="A1402" s="801"/>
      <c r="B1402" s="1571"/>
      <c r="C1402" s="1567" t="s">
        <v>1265</v>
      </c>
      <c r="D1402" s="802"/>
      <c r="E1402" s="802"/>
      <c r="G1402" s="801"/>
      <c r="H1402" s="1571"/>
      <c r="I1402" s="1567" t="s">
        <v>1265</v>
      </c>
      <c r="J1402" s="802"/>
      <c r="K1402" s="802"/>
      <c r="M1402" s="801"/>
      <c r="N1402" s="1571"/>
      <c r="O1402" s="1567" t="s">
        <v>1265</v>
      </c>
      <c r="P1402" s="802"/>
      <c r="Q1402" s="802"/>
      <c r="S1402" s="801"/>
      <c r="T1402" s="1573"/>
      <c r="U1402" s="1567" t="s">
        <v>1265</v>
      </c>
      <c r="V1402" s="802"/>
      <c r="W1402" s="802"/>
      <c r="Y1402" s="801"/>
      <c r="Z1402" s="1573"/>
      <c r="AA1402" s="1567" t="s">
        <v>1265</v>
      </c>
      <c r="AB1402" s="802"/>
      <c r="AC1402" s="802"/>
    </row>
    <row r="1403" spans="1:29" ht="14.25">
      <c r="A1403" s="801" t="s">
        <v>1266</v>
      </c>
      <c r="B1403" s="1571"/>
      <c r="C1403" s="1571"/>
      <c r="D1403" s="802"/>
      <c r="E1403" s="802"/>
      <c r="G1403" s="801" t="s">
        <v>1266</v>
      </c>
      <c r="H1403" s="1571"/>
      <c r="I1403" s="1571"/>
      <c r="J1403" s="802"/>
      <c r="K1403" s="802"/>
      <c r="M1403" s="801" t="s">
        <v>1266</v>
      </c>
      <c r="N1403" s="1571"/>
      <c r="O1403" s="1571"/>
      <c r="P1403" s="802"/>
      <c r="Q1403" s="802"/>
      <c r="S1403" s="801" t="s">
        <v>1266</v>
      </c>
      <c r="T1403" s="1573"/>
      <c r="U1403" s="1571"/>
      <c r="V1403" s="802"/>
      <c r="W1403" s="802"/>
      <c r="Y1403" s="801" t="s">
        <v>1266</v>
      </c>
      <c r="Z1403" s="1573"/>
      <c r="AA1403" s="1571"/>
      <c r="AB1403" s="802"/>
      <c r="AC1403" s="802"/>
    </row>
    <row r="1404" spans="1:29" ht="15.75" thickBot="1">
      <c r="A1404" s="801"/>
      <c r="B1404" s="1571"/>
      <c r="C1404" s="1568"/>
      <c r="D1404" s="811">
        <v>5</v>
      </c>
      <c r="E1404" s="808">
        <v>2200</v>
      </c>
      <c r="G1404" s="801"/>
      <c r="H1404" s="1571"/>
      <c r="I1404" s="1568"/>
      <c r="J1404" s="811">
        <v>5</v>
      </c>
      <c r="K1404" s="808">
        <v>2200</v>
      </c>
      <c r="M1404" s="801"/>
      <c r="N1404" s="1571"/>
      <c r="O1404" s="1568"/>
      <c r="P1404" s="811">
        <v>5</v>
      </c>
      <c r="Q1404" s="808">
        <v>2200</v>
      </c>
      <c r="S1404" s="801"/>
      <c r="T1404" s="1573"/>
      <c r="U1404" s="1568"/>
      <c r="V1404" s="811">
        <v>5</v>
      </c>
      <c r="W1404" s="808">
        <v>2200</v>
      </c>
      <c r="Y1404" s="801"/>
      <c r="Z1404" s="1573"/>
      <c r="AA1404" s="1568"/>
      <c r="AB1404" s="816">
        <v>5</v>
      </c>
      <c r="AC1404" s="807">
        <v>2200</v>
      </c>
    </row>
    <row r="1405" spans="1:29" ht="15.75" thickBot="1">
      <c r="A1405" s="801" t="s">
        <v>1267</v>
      </c>
      <c r="B1405" s="1571"/>
      <c r="C1405" s="807" t="s">
        <v>488</v>
      </c>
      <c r="D1405" s="811">
        <v>4</v>
      </c>
      <c r="E1405" s="808">
        <v>1620</v>
      </c>
      <c r="G1405" s="801" t="s">
        <v>1267</v>
      </c>
      <c r="H1405" s="1571"/>
      <c r="I1405" s="807" t="s">
        <v>488</v>
      </c>
      <c r="J1405" s="811">
        <v>4</v>
      </c>
      <c r="K1405" s="808">
        <v>1620</v>
      </c>
      <c r="M1405" s="801" t="s">
        <v>1267</v>
      </c>
      <c r="N1405" s="1571"/>
      <c r="O1405" s="807" t="s">
        <v>488</v>
      </c>
      <c r="P1405" s="811">
        <v>4</v>
      </c>
      <c r="Q1405" s="808">
        <v>1620</v>
      </c>
      <c r="S1405" s="801" t="s">
        <v>1267</v>
      </c>
      <c r="T1405" s="1573"/>
      <c r="U1405" s="807" t="s">
        <v>488</v>
      </c>
      <c r="V1405" s="811">
        <v>4</v>
      </c>
      <c r="W1405" s="808">
        <v>1620</v>
      </c>
      <c r="Y1405" s="801" t="s">
        <v>1267</v>
      </c>
      <c r="Z1405" s="1573"/>
      <c r="AA1405" s="807" t="s">
        <v>488</v>
      </c>
      <c r="AB1405" s="816">
        <v>4</v>
      </c>
      <c r="AC1405" s="807">
        <v>1620</v>
      </c>
    </row>
    <row r="1406" spans="1:29" ht="15.75" thickBot="1">
      <c r="A1406" s="801"/>
      <c r="B1406" s="1571"/>
      <c r="C1406" s="807" t="s">
        <v>1268</v>
      </c>
      <c r="D1406" s="811">
        <v>5</v>
      </c>
      <c r="E1406" s="808">
        <v>2200</v>
      </c>
      <c r="G1406" s="801"/>
      <c r="H1406" s="1571"/>
      <c r="I1406" s="807" t="s">
        <v>1268</v>
      </c>
      <c r="J1406" s="811">
        <v>5</v>
      </c>
      <c r="K1406" s="808">
        <v>2200</v>
      </c>
      <c r="M1406" s="801"/>
      <c r="N1406" s="1571"/>
      <c r="O1406" s="807" t="s">
        <v>1268</v>
      </c>
      <c r="P1406" s="811">
        <v>5</v>
      </c>
      <c r="Q1406" s="808">
        <v>2200</v>
      </c>
      <c r="S1406" s="801"/>
      <c r="T1406" s="1573"/>
      <c r="U1406" s="807" t="s">
        <v>1268</v>
      </c>
      <c r="V1406" s="811">
        <v>5</v>
      </c>
      <c r="W1406" s="808">
        <v>2200</v>
      </c>
      <c r="Y1406" s="801"/>
      <c r="Z1406" s="1573"/>
      <c r="AA1406" s="807" t="s">
        <v>1268</v>
      </c>
      <c r="AB1406" s="816">
        <v>5</v>
      </c>
      <c r="AC1406" s="807">
        <v>2200</v>
      </c>
    </row>
    <row r="1407" spans="1:29" ht="15.75" thickBot="1">
      <c r="A1407" s="801" t="s">
        <v>1269</v>
      </c>
      <c r="B1407" s="1571"/>
      <c r="C1407" s="807" t="s">
        <v>145</v>
      </c>
      <c r="D1407" s="811">
        <v>6</v>
      </c>
      <c r="E1407" s="808">
        <v>2700</v>
      </c>
      <c r="G1407" s="801" t="s">
        <v>1269</v>
      </c>
      <c r="H1407" s="1571"/>
      <c r="I1407" s="807" t="s">
        <v>145</v>
      </c>
      <c r="J1407" s="811">
        <v>6</v>
      </c>
      <c r="K1407" s="808">
        <v>2700</v>
      </c>
      <c r="M1407" s="801" t="s">
        <v>1269</v>
      </c>
      <c r="N1407" s="1571"/>
      <c r="O1407" s="807" t="s">
        <v>145</v>
      </c>
      <c r="P1407" s="811">
        <v>6</v>
      </c>
      <c r="Q1407" s="808">
        <v>2700</v>
      </c>
      <c r="S1407" s="801" t="s">
        <v>1269</v>
      </c>
      <c r="T1407" s="1573"/>
      <c r="U1407" s="807" t="s">
        <v>145</v>
      </c>
      <c r="V1407" s="811">
        <v>6</v>
      </c>
      <c r="W1407" s="808">
        <v>2700</v>
      </c>
      <c r="Y1407" s="801" t="s">
        <v>1269</v>
      </c>
      <c r="Z1407" s="1573"/>
      <c r="AA1407" s="807" t="s">
        <v>145</v>
      </c>
      <c r="AB1407" s="816">
        <v>6</v>
      </c>
      <c r="AC1407" s="807">
        <v>2700</v>
      </c>
    </row>
    <row r="1408" spans="1:29" ht="29.25" thickBot="1">
      <c r="A1408" s="801"/>
      <c r="B1408" s="1571"/>
      <c r="C1408" s="807" t="s">
        <v>1270</v>
      </c>
      <c r="D1408" s="811">
        <v>4</v>
      </c>
      <c r="E1408" s="808">
        <v>1620</v>
      </c>
      <c r="G1408" s="801"/>
      <c r="H1408" s="1571"/>
      <c r="I1408" s="807" t="s">
        <v>1270</v>
      </c>
      <c r="J1408" s="811">
        <v>4</v>
      </c>
      <c r="K1408" s="808">
        <v>1620</v>
      </c>
      <c r="M1408" s="801"/>
      <c r="N1408" s="1571"/>
      <c r="O1408" s="807" t="s">
        <v>1270</v>
      </c>
      <c r="P1408" s="811">
        <v>4</v>
      </c>
      <c r="Q1408" s="808">
        <v>1620</v>
      </c>
      <c r="S1408" s="801"/>
      <c r="T1408" s="1573"/>
      <c r="U1408" s="807" t="s">
        <v>1270</v>
      </c>
      <c r="V1408" s="811">
        <v>4</v>
      </c>
      <c r="W1408" s="808">
        <v>1620</v>
      </c>
      <c r="Y1408" s="801"/>
      <c r="Z1408" s="1573"/>
      <c r="AA1408" s="807" t="s">
        <v>1270</v>
      </c>
      <c r="AB1408" s="816">
        <v>4</v>
      </c>
      <c r="AC1408" s="807">
        <v>1620</v>
      </c>
    </row>
    <row r="1409" spans="1:29" ht="14.25">
      <c r="A1409" s="801" t="s">
        <v>1271</v>
      </c>
      <c r="B1409" s="1571"/>
      <c r="C1409" s="1567" t="s">
        <v>1272</v>
      </c>
      <c r="D1409" s="802"/>
      <c r="E1409" s="802"/>
      <c r="G1409" s="801" t="s">
        <v>1271</v>
      </c>
      <c r="H1409" s="1571"/>
      <c r="I1409" s="1567" t="s">
        <v>1272</v>
      </c>
      <c r="J1409" s="802"/>
      <c r="K1409" s="802"/>
      <c r="M1409" s="801" t="s">
        <v>1271</v>
      </c>
      <c r="N1409" s="1571"/>
      <c r="O1409" s="1567" t="s">
        <v>1272</v>
      </c>
      <c r="P1409" s="802"/>
      <c r="Q1409" s="802"/>
      <c r="S1409" s="801" t="s">
        <v>1271</v>
      </c>
      <c r="T1409" s="1573"/>
      <c r="U1409" s="1567" t="s">
        <v>1272</v>
      </c>
      <c r="V1409" s="802"/>
      <c r="W1409" s="802"/>
      <c r="Y1409" s="801" t="s">
        <v>1271</v>
      </c>
      <c r="Z1409" s="1573"/>
      <c r="AA1409" s="1567" t="s">
        <v>1272</v>
      </c>
      <c r="AB1409" s="802"/>
      <c r="AC1409" s="802"/>
    </row>
    <row r="1410" spans="1:29" ht="15.75" thickBot="1">
      <c r="A1410" s="801"/>
      <c r="B1410" s="1571"/>
      <c r="C1410" s="1568"/>
      <c r="D1410" s="811">
        <v>4</v>
      </c>
      <c r="E1410" s="808">
        <v>1620</v>
      </c>
      <c r="G1410" s="801"/>
      <c r="H1410" s="1571"/>
      <c r="I1410" s="1568"/>
      <c r="J1410" s="811">
        <v>4</v>
      </c>
      <c r="K1410" s="808">
        <v>1620</v>
      </c>
      <c r="M1410" s="801"/>
      <c r="N1410" s="1571"/>
      <c r="O1410" s="1568"/>
      <c r="P1410" s="811">
        <v>4</v>
      </c>
      <c r="Q1410" s="808">
        <v>1620</v>
      </c>
      <c r="S1410" s="801"/>
      <c r="T1410" s="1573"/>
      <c r="U1410" s="1568"/>
      <c r="V1410" s="811">
        <v>4</v>
      </c>
      <c r="W1410" s="808">
        <v>1620</v>
      </c>
      <c r="Y1410" s="801"/>
      <c r="Z1410" s="1573"/>
      <c r="AA1410" s="1568"/>
      <c r="AB1410" s="816">
        <v>4</v>
      </c>
      <c r="AC1410" s="807">
        <v>1620</v>
      </c>
    </row>
    <row r="1411" spans="1:29" ht="42.75">
      <c r="A1411" s="801" t="s">
        <v>1273</v>
      </c>
      <c r="B1411" s="1571"/>
      <c r="C1411" s="802" t="s">
        <v>1274</v>
      </c>
      <c r="D1411" s="802"/>
      <c r="E1411" s="802"/>
      <c r="G1411" s="801" t="s">
        <v>1273</v>
      </c>
      <c r="H1411" s="1571"/>
      <c r="I1411" s="802" t="s">
        <v>1274</v>
      </c>
      <c r="J1411" s="802"/>
      <c r="K1411" s="802"/>
      <c r="M1411" s="801" t="s">
        <v>1273</v>
      </c>
      <c r="N1411" s="1571"/>
      <c r="O1411" s="802" t="s">
        <v>1274</v>
      </c>
      <c r="P1411" s="802"/>
      <c r="Q1411" s="802"/>
      <c r="S1411" s="801" t="s">
        <v>1273</v>
      </c>
      <c r="T1411" s="1573"/>
      <c r="U1411" s="802" t="s">
        <v>1274</v>
      </c>
      <c r="V1411" s="802"/>
      <c r="W1411" s="802"/>
      <c r="Y1411" s="801" t="s">
        <v>1273</v>
      </c>
      <c r="Z1411" s="1573"/>
      <c r="AA1411" s="802" t="s">
        <v>1274</v>
      </c>
      <c r="AB1411" s="802"/>
      <c r="AC1411" s="802"/>
    </row>
    <row r="1412" spans="1:29" ht="15.75" thickBot="1">
      <c r="A1412" s="801"/>
      <c r="B1412" s="1571"/>
      <c r="C1412" s="807" t="s">
        <v>2592</v>
      </c>
      <c r="D1412" s="811">
        <v>5</v>
      </c>
      <c r="E1412" s="808">
        <v>2200</v>
      </c>
      <c r="G1412" s="801"/>
      <c r="H1412" s="1571"/>
      <c r="I1412" s="807" t="s">
        <v>2592</v>
      </c>
      <c r="J1412" s="811">
        <v>5</v>
      </c>
      <c r="K1412" s="808">
        <v>2200</v>
      </c>
      <c r="M1412" s="801"/>
      <c r="N1412" s="1571"/>
      <c r="O1412" s="807" t="s">
        <v>2592</v>
      </c>
      <c r="P1412" s="811">
        <v>5</v>
      </c>
      <c r="Q1412" s="808">
        <v>2200</v>
      </c>
      <c r="S1412" s="801"/>
      <c r="T1412" s="1573"/>
      <c r="U1412" s="807" t="s">
        <v>2592</v>
      </c>
      <c r="V1412" s="811">
        <v>5</v>
      </c>
      <c r="W1412" s="808">
        <v>2200</v>
      </c>
      <c r="Y1412" s="801"/>
      <c r="Z1412" s="1573"/>
      <c r="AA1412" s="807" t="s">
        <v>2592</v>
      </c>
      <c r="AB1412" s="816">
        <v>5</v>
      </c>
      <c r="AC1412" s="807">
        <v>2200</v>
      </c>
    </row>
    <row r="1413" spans="1:29" ht="15.75" thickBot="1">
      <c r="A1413" s="801" t="s">
        <v>1275</v>
      </c>
      <c r="B1413" s="1571"/>
      <c r="C1413" s="807" t="s">
        <v>1276</v>
      </c>
      <c r="D1413" s="811">
        <v>6</v>
      </c>
      <c r="E1413" s="808">
        <v>2700</v>
      </c>
      <c r="G1413" s="801" t="s">
        <v>1275</v>
      </c>
      <c r="H1413" s="1571"/>
      <c r="I1413" s="807" t="s">
        <v>1276</v>
      </c>
      <c r="J1413" s="811">
        <v>6</v>
      </c>
      <c r="K1413" s="808">
        <v>2700</v>
      </c>
      <c r="M1413" s="801" t="s">
        <v>1275</v>
      </c>
      <c r="N1413" s="1571"/>
      <c r="O1413" s="807" t="s">
        <v>1276</v>
      </c>
      <c r="P1413" s="811">
        <v>6</v>
      </c>
      <c r="Q1413" s="808">
        <v>2700</v>
      </c>
      <c r="S1413" s="801" t="s">
        <v>1275</v>
      </c>
      <c r="T1413" s="1573"/>
      <c r="U1413" s="807" t="s">
        <v>1276</v>
      </c>
      <c r="V1413" s="811">
        <v>6</v>
      </c>
      <c r="W1413" s="808">
        <v>2700</v>
      </c>
      <c r="Y1413" s="801" t="s">
        <v>1275</v>
      </c>
      <c r="Z1413" s="1573"/>
      <c r="AA1413" s="807" t="s">
        <v>1276</v>
      </c>
      <c r="AB1413" s="816">
        <v>6</v>
      </c>
      <c r="AC1413" s="807">
        <v>2700</v>
      </c>
    </row>
    <row r="1414" spans="1:29" ht="15.75" thickBot="1">
      <c r="A1414" s="801"/>
      <c r="B1414" s="1571"/>
      <c r="C1414" s="807" t="s">
        <v>1277</v>
      </c>
      <c r="D1414" s="811">
        <v>4</v>
      </c>
      <c r="E1414" s="808">
        <v>1620</v>
      </c>
      <c r="G1414" s="801"/>
      <c r="H1414" s="1571"/>
      <c r="I1414" s="807" t="s">
        <v>1277</v>
      </c>
      <c r="J1414" s="811">
        <v>4</v>
      </c>
      <c r="K1414" s="808">
        <v>1620</v>
      </c>
      <c r="M1414" s="801"/>
      <c r="N1414" s="1571"/>
      <c r="O1414" s="807" t="s">
        <v>1277</v>
      </c>
      <c r="P1414" s="811">
        <v>4</v>
      </c>
      <c r="Q1414" s="808">
        <v>1620</v>
      </c>
      <c r="S1414" s="801"/>
      <c r="T1414" s="1573"/>
      <c r="U1414" s="807" t="s">
        <v>1277</v>
      </c>
      <c r="V1414" s="811">
        <v>4</v>
      </c>
      <c r="W1414" s="808">
        <v>1620</v>
      </c>
      <c r="Y1414" s="801"/>
      <c r="Z1414" s="1573"/>
      <c r="AA1414" s="807" t="s">
        <v>1277</v>
      </c>
      <c r="AB1414" s="816">
        <v>4</v>
      </c>
      <c r="AC1414" s="807">
        <v>1620</v>
      </c>
    </row>
    <row r="1415" spans="1:29" ht="29.25" thickBot="1">
      <c r="A1415" s="801" t="s">
        <v>1278</v>
      </c>
      <c r="B1415" s="1571"/>
      <c r="C1415" s="807" t="s">
        <v>1279</v>
      </c>
      <c r="D1415" s="811">
        <v>5</v>
      </c>
      <c r="E1415" s="808">
        <v>2200</v>
      </c>
      <c r="G1415" s="801" t="s">
        <v>1278</v>
      </c>
      <c r="H1415" s="1571"/>
      <c r="I1415" s="807" t="s">
        <v>1279</v>
      </c>
      <c r="J1415" s="811">
        <v>5</v>
      </c>
      <c r="K1415" s="808">
        <v>2200</v>
      </c>
      <c r="M1415" s="801" t="s">
        <v>1278</v>
      </c>
      <c r="N1415" s="1571"/>
      <c r="O1415" s="807" t="s">
        <v>1279</v>
      </c>
      <c r="P1415" s="811">
        <v>5</v>
      </c>
      <c r="Q1415" s="808">
        <v>2200</v>
      </c>
      <c r="S1415" s="801" t="s">
        <v>1278</v>
      </c>
      <c r="T1415" s="1573"/>
      <c r="U1415" s="807" t="s">
        <v>1279</v>
      </c>
      <c r="V1415" s="811">
        <v>5</v>
      </c>
      <c r="W1415" s="808">
        <v>2200</v>
      </c>
      <c r="Y1415" s="801" t="s">
        <v>1278</v>
      </c>
      <c r="Z1415" s="1573"/>
      <c r="AA1415" s="807" t="s">
        <v>1279</v>
      </c>
      <c r="AB1415" s="816">
        <v>5</v>
      </c>
      <c r="AC1415" s="807">
        <v>2200</v>
      </c>
    </row>
    <row r="1416" spans="1:29" ht="43.5" thickBot="1">
      <c r="A1416" s="801"/>
      <c r="B1416" s="1571"/>
      <c r="C1416" s="807" t="s">
        <v>1280</v>
      </c>
      <c r="D1416" s="811">
        <v>5</v>
      </c>
      <c r="E1416" s="808">
        <v>2700</v>
      </c>
      <c r="G1416" s="801"/>
      <c r="H1416" s="1571"/>
      <c r="I1416" s="807" t="s">
        <v>1280</v>
      </c>
      <c r="J1416" s="811">
        <v>5</v>
      </c>
      <c r="K1416" s="808">
        <v>2700</v>
      </c>
      <c r="M1416" s="801"/>
      <c r="N1416" s="1571"/>
      <c r="O1416" s="807" t="s">
        <v>1280</v>
      </c>
      <c r="P1416" s="811">
        <v>5</v>
      </c>
      <c r="Q1416" s="808">
        <v>2700</v>
      </c>
      <c r="S1416" s="801"/>
      <c r="T1416" s="1573"/>
      <c r="U1416" s="807" t="s">
        <v>1280</v>
      </c>
      <c r="V1416" s="811">
        <v>5</v>
      </c>
      <c r="W1416" s="808">
        <v>2700</v>
      </c>
      <c r="Y1416" s="801"/>
      <c r="Z1416" s="1573"/>
      <c r="AA1416" s="807" t="s">
        <v>1280</v>
      </c>
      <c r="AB1416" s="816">
        <v>5</v>
      </c>
      <c r="AC1416" s="807">
        <v>2700</v>
      </c>
    </row>
    <row r="1417" spans="1:29" ht="15.75" thickBot="1">
      <c r="A1417" s="801" t="s">
        <v>1281</v>
      </c>
      <c r="B1417" s="1571"/>
      <c r="C1417" s="807" t="s">
        <v>1282</v>
      </c>
      <c r="D1417" s="811">
        <v>6</v>
      </c>
      <c r="E1417" s="808">
        <v>4000</v>
      </c>
      <c r="G1417" s="801" t="s">
        <v>1281</v>
      </c>
      <c r="H1417" s="1571"/>
      <c r="I1417" s="807" t="s">
        <v>1282</v>
      </c>
      <c r="J1417" s="811">
        <v>6</v>
      </c>
      <c r="K1417" s="808">
        <v>4000</v>
      </c>
      <c r="M1417" s="801" t="s">
        <v>1281</v>
      </c>
      <c r="N1417" s="1571"/>
      <c r="O1417" s="807" t="s">
        <v>1282</v>
      </c>
      <c r="P1417" s="811">
        <v>6</v>
      </c>
      <c r="Q1417" s="808">
        <v>4000</v>
      </c>
      <c r="S1417" s="801" t="s">
        <v>1281</v>
      </c>
      <c r="T1417" s="1573"/>
      <c r="U1417" s="807" t="s">
        <v>1282</v>
      </c>
      <c r="V1417" s="811">
        <v>6</v>
      </c>
      <c r="W1417" s="808">
        <v>4000</v>
      </c>
      <c r="Y1417" s="801" t="s">
        <v>1281</v>
      </c>
      <c r="Z1417" s="1573"/>
      <c r="AA1417" s="807" t="s">
        <v>1282</v>
      </c>
      <c r="AB1417" s="816">
        <v>6</v>
      </c>
      <c r="AC1417" s="807">
        <v>4000</v>
      </c>
    </row>
    <row r="1418" spans="1:29" ht="29.25" thickBot="1">
      <c r="A1418" s="801"/>
      <c r="B1418" s="1571"/>
      <c r="C1418" s="807" t="s">
        <v>4119</v>
      </c>
      <c r="D1418" s="811">
        <v>6</v>
      </c>
      <c r="E1418" s="808">
        <v>2700</v>
      </c>
      <c r="G1418" s="801"/>
      <c r="H1418" s="1571"/>
      <c r="I1418" s="807" t="s">
        <v>4119</v>
      </c>
      <c r="J1418" s="811">
        <v>6</v>
      </c>
      <c r="K1418" s="808">
        <v>2700</v>
      </c>
      <c r="M1418" s="801"/>
      <c r="N1418" s="1571"/>
      <c r="O1418" s="807" t="s">
        <v>4119</v>
      </c>
      <c r="P1418" s="811">
        <v>6</v>
      </c>
      <c r="Q1418" s="808">
        <v>2700</v>
      </c>
      <c r="S1418" s="801"/>
      <c r="T1418" s="1573"/>
      <c r="U1418" s="807" t="s">
        <v>4119</v>
      </c>
      <c r="V1418" s="811">
        <v>6</v>
      </c>
      <c r="W1418" s="808">
        <v>2700</v>
      </c>
      <c r="Y1418" s="801"/>
      <c r="Z1418" s="1573"/>
      <c r="AA1418" s="807" t="s">
        <v>4119</v>
      </c>
      <c r="AB1418" s="816">
        <v>6</v>
      </c>
      <c r="AC1418" s="807">
        <v>2700</v>
      </c>
    </row>
    <row r="1419" spans="1:29" ht="29.25" thickBot="1">
      <c r="A1419" s="801" t="s">
        <v>1283</v>
      </c>
      <c r="B1419" s="1571"/>
      <c r="C1419" s="807" t="s">
        <v>1284</v>
      </c>
      <c r="D1419" s="811">
        <v>8</v>
      </c>
      <c r="E1419" s="808">
        <v>5000</v>
      </c>
      <c r="G1419" s="801" t="s">
        <v>1283</v>
      </c>
      <c r="H1419" s="1571"/>
      <c r="I1419" s="807" t="s">
        <v>1284</v>
      </c>
      <c r="J1419" s="811">
        <v>8</v>
      </c>
      <c r="K1419" s="808">
        <v>5000</v>
      </c>
      <c r="M1419" s="801" t="s">
        <v>1283</v>
      </c>
      <c r="N1419" s="1571"/>
      <c r="O1419" s="807" t="s">
        <v>1284</v>
      </c>
      <c r="P1419" s="811">
        <v>8</v>
      </c>
      <c r="Q1419" s="808">
        <v>5000</v>
      </c>
      <c r="S1419" s="801" t="s">
        <v>1283</v>
      </c>
      <c r="T1419" s="1573"/>
      <c r="U1419" s="807" t="s">
        <v>1284</v>
      </c>
      <c r="V1419" s="811">
        <v>8</v>
      </c>
      <c r="W1419" s="808">
        <v>5000</v>
      </c>
      <c r="Y1419" s="801" t="s">
        <v>1283</v>
      </c>
      <c r="Z1419" s="1573"/>
      <c r="AA1419" s="807" t="s">
        <v>1284</v>
      </c>
      <c r="AB1419" s="816">
        <v>8</v>
      </c>
      <c r="AC1419" s="807">
        <v>5000</v>
      </c>
    </row>
    <row r="1420" spans="1:29" ht="29.25" thickBot="1">
      <c r="A1420" s="801"/>
      <c r="B1420" s="1571"/>
      <c r="C1420" s="807" t="s">
        <v>1285</v>
      </c>
      <c r="D1420" s="811">
        <v>6</v>
      </c>
      <c r="E1420" s="808">
        <v>2700</v>
      </c>
      <c r="G1420" s="801"/>
      <c r="H1420" s="1571"/>
      <c r="I1420" s="807" t="s">
        <v>1285</v>
      </c>
      <c r="J1420" s="811">
        <v>6</v>
      </c>
      <c r="K1420" s="808">
        <v>2700</v>
      </c>
      <c r="M1420" s="801"/>
      <c r="N1420" s="1571"/>
      <c r="O1420" s="807" t="s">
        <v>1285</v>
      </c>
      <c r="P1420" s="811">
        <v>6</v>
      </c>
      <c r="Q1420" s="808">
        <v>2700</v>
      </c>
      <c r="S1420" s="801"/>
      <c r="T1420" s="1573"/>
      <c r="U1420" s="807" t="s">
        <v>1285</v>
      </c>
      <c r="V1420" s="811">
        <v>6</v>
      </c>
      <c r="W1420" s="808">
        <v>2700</v>
      </c>
      <c r="Y1420" s="801"/>
      <c r="Z1420" s="1573"/>
      <c r="AA1420" s="807" t="s">
        <v>1285</v>
      </c>
      <c r="AB1420" s="816">
        <v>6</v>
      </c>
      <c r="AC1420" s="807">
        <v>2700</v>
      </c>
    </row>
    <row r="1421" spans="1:29" ht="29.25" thickBot="1">
      <c r="A1421" s="801" t="s">
        <v>1286</v>
      </c>
      <c r="B1421" s="1571"/>
      <c r="C1421" s="807" t="s">
        <v>1287</v>
      </c>
      <c r="D1421" s="811">
        <v>6</v>
      </c>
      <c r="E1421" s="808">
        <v>2700</v>
      </c>
      <c r="G1421" s="801" t="s">
        <v>1286</v>
      </c>
      <c r="H1421" s="1571"/>
      <c r="I1421" s="807" t="s">
        <v>1287</v>
      </c>
      <c r="J1421" s="811">
        <v>6</v>
      </c>
      <c r="K1421" s="808">
        <v>2700</v>
      </c>
      <c r="M1421" s="801" t="s">
        <v>1286</v>
      </c>
      <c r="N1421" s="1571"/>
      <c r="O1421" s="807" t="s">
        <v>1287</v>
      </c>
      <c r="P1421" s="811">
        <v>6</v>
      </c>
      <c r="Q1421" s="808">
        <v>2700</v>
      </c>
      <c r="S1421" s="801" t="s">
        <v>1286</v>
      </c>
      <c r="T1421" s="1573"/>
      <c r="U1421" s="807" t="s">
        <v>1287</v>
      </c>
      <c r="V1421" s="811">
        <v>6</v>
      </c>
      <c r="W1421" s="808">
        <v>2700</v>
      </c>
      <c r="Y1421" s="801" t="s">
        <v>1286</v>
      </c>
      <c r="Z1421" s="1573"/>
      <c r="AA1421" s="807" t="s">
        <v>1287</v>
      </c>
      <c r="AB1421" s="816">
        <v>6</v>
      </c>
      <c r="AC1421" s="807">
        <v>2700</v>
      </c>
    </row>
    <row r="1422" spans="1:29" ht="15.75" thickBot="1">
      <c r="A1422" s="801"/>
      <c r="B1422" s="1571"/>
      <c r="C1422" s="807" t="s">
        <v>1288</v>
      </c>
      <c r="D1422" s="811">
        <v>8</v>
      </c>
      <c r="E1422" s="808">
        <v>5000</v>
      </c>
      <c r="G1422" s="801"/>
      <c r="H1422" s="1571"/>
      <c r="I1422" s="807" t="s">
        <v>1288</v>
      </c>
      <c r="J1422" s="811">
        <v>8</v>
      </c>
      <c r="K1422" s="808">
        <v>5000</v>
      </c>
      <c r="M1422" s="801"/>
      <c r="N1422" s="1571"/>
      <c r="O1422" s="807" t="s">
        <v>1288</v>
      </c>
      <c r="P1422" s="811">
        <v>8</v>
      </c>
      <c r="Q1422" s="808">
        <v>5000</v>
      </c>
      <c r="S1422" s="801"/>
      <c r="T1422" s="1573"/>
      <c r="U1422" s="807" t="s">
        <v>1288</v>
      </c>
      <c r="V1422" s="811">
        <v>8</v>
      </c>
      <c r="W1422" s="808">
        <v>5000</v>
      </c>
      <c r="Y1422" s="801"/>
      <c r="Z1422" s="1573"/>
      <c r="AA1422" s="807" t="s">
        <v>1288</v>
      </c>
      <c r="AB1422" s="816">
        <v>8</v>
      </c>
      <c r="AC1422" s="807">
        <v>5000</v>
      </c>
    </row>
    <row r="1423" spans="1:29" ht="29.25" thickBot="1">
      <c r="A1423" s="801" t="s">
        <v>1289</v>
      </c>
      <c r="B1423" s="1571"/>
      <c r="C1423" s="807" t="s">
        <v>1290</v>
      </c>
      <c r="D1423" s="811">
        <v>6</v>
      </c>
      <c r="E1423" s="808">
        <v>2700</v>
      </c>
      <c r="G1423" s="801" t="s">
        <v>1289</v>
      </c>
      <c r="H1423" s="1571"/>
      <c r="I1423" s="807" t="s">
        <v>1290</v>
      </c>
      <c r="J1423" s="811">
        <v>6</v>
      </c>
      <c r="K1423" s="808">
        <v>2700</v>
      </c>
      <c r="M1423" s="801" t="s">
        <v>1289</v>
      </c>
      <c r="N1423" s="1571"/>
      <c r="O1423" s="807" t="s">
        <v>1290</v>
      </c>
      <c r="P1423" s="811">
        <v>6</v>
      </c>
      <c r="Q1423" s="808">
        <v>2700</v>
      </c>
      <c r="S1423" s="801" t="s">
        <v>1289</v>
      </c>
      <c r="T1423" s="1573"/>
      <c r="U1423" s="807" t="s">
        <v>1290</v>
      </c>
      <c r="V1423" s="811">
        <v>6</v>
      </c>
      <c r="W1423" s="808">
        <v>2700</v>
      </c>
      <c r="Y1423" s="801" t="s">
        <v>1289</v>
      </c>
      <c r="Z1423" s="1573"/>
      <c r="AA1423" s="807" t="s">
        <v>1290</v>
      </c>
      <c r="AB1423" s="816">
        <v>6</v>
      </c>
      <c r="AC1423" s="807">
        <v>2700</v>
      </c>
    </row>
    <row r="1424" spans="1:29" ht="15.75" thickBot="1">
      <c r="A1424" s="801"/>
      <c r="B1424" s="1571"/>
      <c r="C1424" s="807" t="s">
        <v>1291</v>
      </c>
      <c r="D1424" s="811">
        <v>5</v>
      </c>
      <c r="E1424" s="808">
        <v>2200</v>
      </c>
      <c r="G1424" s="801"/>
      <c r="H1424" s="1571"/>
      <c r="I1424" s="807" t="s">
        <v>1291</v>
      </c>
      <c r="J1424" s="811">
        <v>5</v>
      </c>
      <c r="K1424" s="808">
        <v>2200</v>
      </c>
      <c r="M1424" s="801"/>
      <c r="N1424" s="1571"/>
      <c r="O1424" s="807" t="s">
        <v>1291</v>
      </c>
      <c r="P1424" s="811">
        <v>5</v>
      </c>
      <c r="Q1424" s="808">
        <v>2200</v>
      </c>
      <c r="S1424" s="801"/>
      <c r="T1424" s="1573"/>
      <c r="U1424" s="807" t="s">
        <v>1291</v>
      </c>
      <c r="V1424" s="811">
        <v>5</v>
      </c>
      <c r="W1424" s="808">
        <v>2200</v>
      </c>
      <c r="Y1424" s="801"/>
      <c r="Z1424" s="1573"/>
      <c r="AA1424" s="807" t="s">
        <v>1291</v>
      </c>
      <c r="AB1424" s="816">
        <v>5</v>
      </c>
      <c r="AC1424" s="807">
        <v>2200</v>
      </c>
    </row>
    <row r="1425" spans="1:29" ht="29.25" thickBot="1">
      <c r="A1425" s="801" t="s">
        <v>1292</v>
      </c>
      <c r="B1425" s="1571"/>
      <c r="C1425" s="807" t="s">
        <v>1293</v>
      </c>
      <c r="D1425" s="811">
        <v>6</v>
      </c>
      <c r="E1425" s="808">
        <v>2700</v>
      </c>
      <c r="G1425" s="801" t="s">
        <v>1292</v>
      </c>
      <c r="H1425" s="1571"/>
      <c r="I1425" s="807" t="s">
        <v>1293</v>
      </c>
      <c r="J1425" s="811">
        <v>6</v>
      </c>
      <c r="K1425" s="808">
        <v>2700</v>
      </c>
      <c r="M1425" s="801" t="s">
        <v>1292</v>
      </c>
      <c r="N1425" s="1571"/>
      <c r="O1425" s="807" t="s">
        <v>1293</v>
      </c>
      <c r="P1425" s="811">
        <v>6</v>
      </c>
      <c r="Q1425" s="808">
        <v>2700</v>
      </c>
      <c r="S1425" s="801" t="s">
        <v>1292</v>
      </c>
      <c r="T1425" s="1573"/>
      <c r="U1425" s="807" t="s">
        <v>1293</v>
      </c>
      <c r="V1425" s="811">
        <v>6</v>
      </c>
      <c r="W1425" s="808">
        <v>2700</v>
      </c>
      <c r="Y1425" s="801" t="s">
        <v>1292</v>
      </c>
      <c r="Z1425" s="1573"/>
      <c r="AA1425" s="807" t="s">
        <v>1293</v>
      </c>
      <c r="AB1425" s="816">
        <v>6</v>
      </c>
      <c r="AC1425" s="807">
        <v>2700</v>
      </c>
    </row>
    <row r="1426" spans="1:29" ht="15.75" thickBot="1">
      <c r="A1426" s="801"/>
      <c r="B1426" s="1571"/>
      <c r="C1426" s="807" t="s">
        <v>1294</v>
      </c>
      <c r="D1426" s="811">
        <v>7</v>
      </c>
      <c r="E1426" s="808">
        <v>4000</v>
      </c>
      <c r="G1426" s="801"/>
      <c r="H1426" s="1571"/>
      <c r="I1426" s="807" t="s">
        <v>1294</v>
      </c>
      <c r="J1426" s="811">
        <v>7</v>
      </c>
      <c r="K1426" s="808">
        <v>4000</v>
      </c>
      <c r="M1426" s="801"/>
      <c r="N1426" s="1571"/>
      <c r="O1426" s="807" t="s">
        <v>1294</v>
      </c>
      <c r="P1426" s="811">
        <v>7</v>
      </c>
      <c r="Q1426" s="808">
        <v>4000</v>
      </c>
      <c r="S1426" s="801"/>
      <c r="T1426" s="1573"/>
      <c r="U1426" s="807" t="s">
        <v>1294</v>
      </c>
      <c r="V1426" s="811">
        <v>7</v>
      </c>
      <c r="W1426" s="808">
        <v>4000</v>
      </c>
      <c r="Y1426" s="801"/>
      <c r="Z1426" s="1573"/>
      <c r="AA1426" s="807" t="s">
        <v>1294</v>
      </c>
      <c r="AB1426" s="816">
        <v>7</v>
      </c>
      <c r="AC1426" s="807">
        <v>4000</v>
      </c>
    </row>
    <row r="1427" spans="1:29" ht="29.25" thickBot="1">
      <c r="A1427" s="801" t="s">
        <v>1295</v>
      </c>
      <c r="B1427" s="1571"/>
      <c r="C1427" s="807" t="s">
        <v>1296</v>
      </c>
      <c r="D1427" s="811">
        <v>5</v>
      </c>
      <c r="E1427" s="808">
        <v>2200</v>
      </c>
      <c r="G1427" s="801" t="s">
        <v>1295</v>
      </c>
      <c r="H1427" s="1571"/>
      <c r="I1427" s="807" t="s">
        <v>1296</v>
      </c>
      <c r="J1427" s="811">
        <v>5</v>
      </c>
      <c r="K1427" s="808">
        <v>2200</v>
      </c>
      <c r="M1427" s="801" t="s">
        <v>1295</v>
      </c>
      <c r="N1427" s="1571"/>
      <c r="O1427" s="807" t="s">
        <v>1296</v>
      </c>
      <c r="P1427" s="811">
        <v>5</v>
      </c>
      <c r="Q1427" s="808">
        <v>2200</v>
      </c>
      <c r="S1427" s="801" t="s">
        <v>1295</v>
      </c>
      <c r="T1427" s="1573"/>
      <c r="U1427" s="807" t="s">
        <v>1296</v>
      </c>
      <c r="V1427" s="811">
        <v>5</v>
      </c>
      <c r="W1427" s="808">
        <v>2200</v>
      </c>
      <c r="Y1427" s="801" t="s">
        <v>1295</v>
      </c>
      <c r="Z1427" s="1573"/>
      <c r="AA1427" s="807" t="s">
        <v>1296</v>
      </c>
      <c r="AB1427" s="816">
        <v>5</v>
      </c>
      <c r="AC1427" s="807">
        <v>2200</v>
      </c>
    </row>
    <row r="1428" spans="1:29" ht="15.75" thickBot="1">
      <c r="A1428" s="801"/>
      <c r="B1428" s="1571"/>
      <c r="C1428" s="807" t="s">
        <v>1297</v>
      </c>
      <c r="D1428" s="811">
        <v>6</v>
      </c>
      <c r="E1428" s="808">
        <v>2700</v>
      </c>
      <c r="G1428" s="801"/>
      <c r="H1428" s="1571"/>
      <c r="I1428" s="807" t="s">
        <v>1297</v>
      </c>
      <c r="J1428" s="811">
        <v>6</v>
      </c>
      <c r="K1428" s="808">
        <v>2700</v>
      </c>
      <c r="M1428" s="801"/>
      <c r="N1428" s="1571"/>
      <c r="O1428" s="807" t="s">
        <v>1297</v>
      </c>
      <c r="P1428" s="811">
        <v>6</v>
      </c>
      <c r="Q1428" s="808">
        <v>2700</v>
      </c>
      <c r="S1428" s="801"/>
      <c r="T1428" s="1573"/>
      <c r="U1428" s="807" t="s">
        <v>1297</v>
      </c>
      <c r="V1428" s="811">
        <v>6</v>
      </c>
      <c r="W1428" s="808">
        <v>2700</v>
      </c>
      <c r="Y1428" s="801"/>
      <c r="Z1428" s="1573"/>
      <c r="AA1428" s="807" t="s">
        <v>1297</v>
      </c>
      <c r="AB1428" s="816">
        <v>6</v>
      </c>
      <c r="AC1428" s="807">
        <v>2700</v>
      </c>
    </row>
    <row r="1429" spans="1:29" ht="29.25" thickBot="1">
      <c r="A1429" s="801" t="s">
        <v>1298</v>
      </c>
      <c r="B1429" s="1571"/>
      <c r="C1429" s="807" t="s">
        <v>1299</v>
      </c>
      <c r="D1429" s="811">
        <v>6</v>
      </c>
      <c r="E1429" s="808">
        <v>2700</v>
      </c>
      <c r="G1429" s="801" t="s">
        <v>1298</v>
      </c>
      <c r="H1429" s="1571"/>
      <c r="I1429" s="807" t="s">
        <v>1299</v>
      </c>
      <c r="J1429" s="811">
        <v>6</v>
      </c>
      <c r="K1429" s="808">
        <v>2700</v>
      </c>
      <c r="M1429" s="801" t="s">
        <v>1298</v>
      </c>
      <c r="N1429" s="1571"/>
      <c r="O1429" s="807" t="s">
        <v>1299</v>
      </c>
      <c r="P1429" s="811">
        <v>6</v>
      </c>
      <c r="Q1429" s="808">
        <v>2700</v>
      </c>
      <c r="S1429" s="801" t="s">
        <v>1298</v>
      </c>
      <c r="T1429" s="1573"/>
      <c r="U1429" s="807" t="s">
        <v>1299</v>
      </c>
      <c r="V1429" s="811">
        <v>6</v>
      </c>
      <c r="W1429" s="808">
        <v>2700</v>
      </c>
      <c r="Y1429" s="801" t="s">
        <v>1298</v>
      </c>
      <c r="Z1429" s="1573"/>
      <c r="AA1429" s="807" t="s">
        <v>1299</v>
      </c>
      <c r="AB1429" s="816">
        <v>6</v>
      </c>
      <c r="AC1429" s="807">
        <v>2700</v>
      </c>
    </row>
    <row r="1430" spans="1:29" ht="29.25" thickBot="1">
      <c r="A1430" s="801"/>
      <c r="B1430" s="1571"/>
      <c r="C1430" s="807" t="s">
        <v>1300</v>
      </c>
      <c r="D1430" s="816">
        <v>8</v>
      </c>
      <c r="E1430" s="808">
        <v>5000</v>
      </c>
      <c r="G1430" s="801"/>
      <c r="H1430" s="1571"/>
      <c r="I1430" s="807" t="s">
        <v>1300</v>
      </c>
      <c r="J1430" s="816">
        <v>8</v>
      </c>
      <c r="K1430" s="808">
        <v>5000</v>
      </c>
      <c r="M1430" s="801"/>
      <c r="N1430" s="1571"/>
      <c r="O1430" s="807" t="s">
        <v>1300</v>
      </c>
      <c r="P1430" s="816">
        <v>8</v>
      </c>
      <c r="Q1430" s="808">
        <v>5000</v>
      </c>
      <c r="S1430" s="801"/>
      <c r="T1430" s="1573"/>
      <c r="U1430" s="807" t="s">
        <v>1300</v>
      </c>
      <c r="V1430" s="816">
        <v>8</v>
      </c>
      <c r="W1430" s="808">
        <v>5000</v>
      </c>
      <c r="Y1430" s="801"/>
      <c r="Z1430" s="1573"/>
      <c r="AA1430" s="807" t="s">
        <v>1300</v>
      </c>
      <c r="AB1430" s="816">
        <v>8</v>
      </c>
      <c r="AC1430" s="807">
        <v>5000</v>
      </c>
    </row>
    <row r="1431" spans="1:29" ht="14.25">
      <c r="A1431" s="801" t="s">
        <v>1301</v>
      </c>
      <c r="B1431" s="1571"/>
      <c r="C1431" s="1567" t="s">
        <v>1302</v>
      </c>
      <c r="D1431" s="802"/>
      <c r="E1431" s="1584">
        <v>4000</v>
      </c>
      <c r="G1431" s="801" t="s">
        <v>1301</v>
      </c>
      <c r="H1431" s="1571"/>
      <c r="I1431" s="1567" t="s">
        <v>1302</v>
      </c>
      <c r="J1431" s="802"/>
      <c r="K1431" s="1584">
        <v>4000</v>
      </c>
      <c r="M1431" s="801" t="s">
        <v>1301</v>
      </c>
      <c r="N1431" s="1571"/>
      <c r="O1431" s="1567" t="s">
        <v>1302</v>
      </c>
      <c r="P1431" s="802"/>
      <c r="Q1431" s="1584">
        <v>4000</v>
      </c>
      <c r="S1431" s="801" t="s">
        <v>1301</v>
      </c>
      <c r="T1431" s="1573"/>
      <c r="U1431" s="1567" t="s">
        <v>1302</v>
      </c>
      <c r="V1431" s="802"/>
      <c r="W1431" s="1584">
        <v>4000</v>
      </c>
      <c r="Y1431" s="801" t="s">
        <v>1301</v>
      </c>
      <c r="Z1431" s="1573"/>
      <c r="AA1431" s="1567" t="s">
        <v>1302</v>
      </c>
      <c r="AB1431" s="802"/>
      <c r="AC1431" s="1567">
        <v>4000</v>
      </c>
    </row>
    <row r="1432" spans="1:29" ht="15" thickBot="1">
      <c r="A1432" s="810"/>
      <c r="B1432" s="1571"/>
      <c r="C1432" s="1568"/>
      <c r="D1432" s="807">
        <v>7</v>
      </c>
      <c r="E1432" s="1585"/>
      <c r="G1432" s="810"/>
      <c r="H1432" s="1571"/>
      <c r="I1432" s="1568"/>
      <c r="J1432" s="807">
        <v>7</v>
      </c>
      <c r="K1432" s="1585"/>
      <c r="M1432" s="810"/>
      <c r="N1432" s="1571"/>
      <c r="O1432" s="1568"/>
      <c r="P1432" s="807">
        <v>7</v>
      </c>
      <c r="Q1432" s="1585"/>
      <c r="S1432" s="810"/>
      <c r="T1432" s="1573"/>
      <c r="U1432" s="1568"/>
      <c r="V1432" s="807">
        <v>7</v>
      </c>
      <c r="W1432" s="1585"/>
      <c r="Y1432" s="810"/>
      <c r="Z1432" s="1573"/>
      <c r="AA1432" s="1568"/>
      <c r="AB1432" s="807">
        <v>7</v>
      </c>
      <c r="AC1432" s="1568"/>
    </row>
    <row r="1433" spans="1:29" ht="14.25">
      <c r="A1433" s="810"/>
      <c r="B1433" s="1571"/>
      <c r="C1433" s="1567" t="s">
        <v>1303</v>
      </c>
      <c r="D1433" s="802"/>
      <c r="E1433" s="1584">
        <v>2700</v>
      </c>
      <c r="G1433" s="810"/>
      <c r="H1433" s="1571"/>
      <c r="I1433" s="1567" t="s">
        <v>1303</v>
      </c>
      <c r="J1433" s="802"/>
      <c r="K1433" s="1584">
        <v>2700</v>
      </c>
      <c r="M1433" s="810"/>
      <c r="N1433" s="1571"/>
      <c r="O1433" s="1567" t="s">
        <v>1303</v>
      </c>
      <c r="P1433" s="802"/>
      <c r="Q1433" s="1584">
        <v>2700</v>
      </c>
      <c r="S1433" s="810"/>
      <c r="T1433" s="1573"/>
      <c r="U1433" s="1567" t="s">
        <v>1303</v>
      </c>
      <c r="V1433" s="802"/>
      <c r="W1433" s="1584">
        <v>2700</v>
      </c>
      <c r="Y1433" s="810"/>
      <c r="Z1433" s="1573"/>
      <c r="AA1433" s="1567" t="s">
        <v>1303</v>
      </c>
      <c r="AB1433" s="802"/>
      <c r="AC1433" s="1567">
        <v>2700</v>
      </c>
    </row>
    <row r="1434" spans="1:29" ht="15" thickBot="1">
      <c r="A1434" s="810"/>
      <c r="B1434" s="1571"/>
      <c r="C1434" s="1568"/>
      <c r="D1434" s="807">
        <v>6</v>
      </c>
      <c r="E1434" s="1585"/>
      <c r="G1434" s="810"/>
      <c r="H1434" s="1571"/>
      <c r="I1434" s="1568"/>
      <c r="J1434" s="807">
        <v>6</v>
      </c>
      <c r="K1434" s="1585"/>
      <c r="M1434" s="810"/>
      <c r="N1434" s="1571"/>
      <c r="O1434" s="1568"/>
      <c r="P1434" s="807">
        <v>6</v>
      </c>
      <c r="Q1434" s="1585"/>
      <c r="S1434" s="810"/>
      <c r="T1434" s="1573"/>
      <c r="U1434" s="1568"/>
      <c r="V1434" s="807">
        <v>6</v>
      </c>
      <c r="W1434" s="1585"/>
      <c r="Y1434" s="810"/>
      <c r="Z1434" s="1573"/>
      <c r="AA1434" s="1568"/>
      <c r="AB1434" s="807">
        <v>6</v>
      </c>
      <c r="AC1434" s="1568"/>
    </row>
    <row r="1435" spans="1:29" ht="14.25">
      <c r="A1435" s="810"/>
      <c r="B1435" s="1571"/>
      <c r="C1435" s="1567" t="s">
        <v>1304</v>
      </c>
      <c r="D1435" s="802"/>
      <c r="E1435" s="1584">
        <v>2700</v>
      </c>
      <c r="G1435" s="810"/>
      <c r="H1435" s="1571"/>
      <c r="I1435" s="1567" t="s">
        <v>1304</v>
      </c>
      <c r="J1435" s="802"/>
      <c r="K1435" s="1584">
        <v>2700</v>
      </c>
      <c r="M1435" s="810"/>
      <c r="N1435" s="1571"/>
      <c r="O1435" s="1567" t="s">
        <v>1304</v>
      </c>
      <c r="P1435" s="802"/>
      <c r="Q1435" s="1584">
        <v>2700</v>
      </c>
      <c r="S1435" s="810"/>
      <c r="T1435" s="1573"/>
      <c r="U1435" s="1567" t="s">
        <v>1304</v>
      </c>
      <c r="V1435" s="802"/>
      <c r="W1435" s="1584">
        <v>2700</v>
      </c>
      <c r="Y1435" s="810"/>
      <c r="Z1435" s="1573"/>
      <c r="AA1435" s="1567" t="s">
        <v>1304</v>
      </c>
      <c r="AB1435" s="802"/>
      <c r="AC1435" s="1567">
        <v>2700</v>
      </c>
    </row>
    <row r="1436" spans="1:29" ht="15" thickBot="1">
      <c r="A1436" s="810"/>
      <c r="B1436" s="1571"/>
      <c r="C1436" s="1568"/>
      <c r="D1436" s="807">
        <v>6</v>
      </c>
      <c r="E1436" s="1585"/>
      <c r="G1436" s="810"/>
      <c r="H1436" s="1571"/>
      <c r="I1436" s="1568"/>
      <c r="J1436" s="807">
        <v>6</v>
      </c>
      <c r="K1436" s="1585"/>
      <c r="M1436" s="810"/>
      <c r="N1436" s="1571"/>
      <c r="O1436" s="1568"/>
      <c r="P1436" s="807">
        <v>6</v>
      </c>
      <c r="Q1436" s="1585"/>
      <c r="S1436" s="810"/>
      <c r="T1436" s="1573"/>
      <c r="U1436" s="1568"/>
      <c r="V1436" s="807">
        <v>6</v>
      </c>
      <c r="W1436" s="1585"/>
      <c r="Y1436" s="810"/>
      <c r="Z1436" s="1573"/>
      <c r="AA1436" s="1568"/>
      <c r="AB1436" s="807">
        <v>6</v>
      </c>
      <c r="AC1436" s="1568"/>
    </row>
    <row r="1437" spans="1:29" ht="14.25">
      <c r="A1437" s="810"/>
      <c r="B1437" s="1571"/>
      <c r="C1437" s="1567" t="s">
        <v>1305</v>
      </c>
      <c r="D1437" s="802"/>
      <c r="E1437" s="1584">
        <v>2700</v>
      </c>
      <c r="G1437" s="810"/>
      <c r="H1437" s="1571"/>
      <c r="I1437" s="1567" t="s">
        <v>1305</v>
      </c>
      <c r="J1437" s="802"/>
      <c r="K1437" s="1584">
        <v>2700</v>
      </c>
      <c r="M1437" s="810"/>
      <c r="N1437" s="1571"/>
      <c r="O1437" s="1567" t="s">
        <v>1305</v>
      </c>
      <c r="P1437" s="802"/>
      <c r="Q1437" s="1584">
        <v>2700</v>
      </c>
      <c r="S1437" s="810"/>
      <c r="T1437" s="1573"/>
      <c r="U1437" s="1567" t="s">
        <v>1305</v>
      </c>
      <c r="V1437" s="802"/>
      <c r="W1437" s="1584">
        <v>2700</v>
      </c>
      <c r="Y1437" s="810"/>
      <c r="Z1437" s="1573"/>
      <c r="AA1437" s="1567" t="s">
        <v>1305</v>
      </c>
      <c r="AB1437" s="802"/>
      <c r="AC1437" s="1567">
        <v>2700</v>
      </c>
    </row>
    <row r="1438" spans="1:29" ht="15" thickBot="1">
      <c r="A1438" s="810"/>
      <c r="B1438" s="1571"/>
      <c r="C1438" s="1568"/>
      <c r="D1438" s="807">
        <v>6</v>
      </c>
      <c r="E1438" s="1585"/>
      <c r="G1438" s="810"/>
      <c r="H1438" s="1571"/>
      <c r="I1438" s="1568"/>
      <c r="J1438" s="807">
        <v>6</v>
      </c>
      <c r="K1438" s="1585"/>
      <c r="M1438" s="810"/>
      <c r="N1438" s="1571"/>
      <c r="O1438" s="1568"/>
      <c r="P1438" s="807">
        <v>6</v>
      </c>
      <c r="Q1438" s="1585"/>
      <c r="S1438" s="810"/>
      <c r="T1438" s="1573"/>
      <c r="U1438" s="1568"/>
      <c r="V1438" s="807">
        <v>6</v>
      </c>
      <c r="W1438" s="1585"/>
      <c r="Y1438" s="810"/>
      <c r="Z1438" s="1573"/>
      <c r="AA1438" s="1568"/>
      <c r="AB1438" s="807">
        <v>6</v>
      </c>
      <c r="AC1438" s="1568"/>
    </row>
    <row r="1439" spans="1:29" ht="14.25">
      <c r="A1439" s="810"/>
      <c r="B1439" s="1571"/>
      <c r="C1439" s="1567" t="s">
        <v>1306</v>
      </c>
      <c r="D1439" s="802"/>
      <c r="E1439" s="1584">
        <v>1620</v>
      </c>
      <c r="G1439" s="810"/>
      <c r="H1439" s="1571"/>
      <c r="I1439" s="1567" t="s">
        <v>1306</v>
      </c>
      <c r="J1439" s="802"/>
      <c r="K1439" s="1584">
        <v>1620</v>
      </c>
      <c r="M1439" s="810"/>
      <c r="N1439" s="1571"/>
      <c r="O1439" s="1567" t="s">
        <v>1306</v>
      </c>
      <c r="P1439" s="802"/>
      <c r="Q1439" s="1584">
        <v>1620</v>
      </c>
      <c r="S1439" s="810"/>
      <c r="T1439" s="1573"/>
      <c r="U1439" s="1567" t="s">
        <v>1306</v>
      </c>
      <c r="V1439" s="802"/>
      <c r="W1439" s="1584">
        <v>1620</v>
      </c>
      <c r="Y1439" s="810"/>
      <c r="Z1439" s="1573"/>
      <c r="AA1439" s="1567" t="s">
        <v>1306</v>
      </c>
      <c r="AB1439" s="802"/>
      <c r="AC1439" s="1567">
        <v>1620</v>
      </c>
    </row>
    <row r="1440" spans="1:29" ht="15" thickBot="1">
      <c r="A1440" s="812"/>
      <c r="B1440" s="1568"/>
      <c r="C1440" s="1568"/>
      <c r="D1440" s="807">
        <v>4</v>
      </c>
      <c r="E1440" s="1585"/>
      <c r="G1440" s="812"/>
      <c r="H1440" s="1568"/>
      <c r="I1440" s="1568"/>
      <c r="J1440" s="807">
        <v>4</v>
      </c>
      <c r="K1440" s="1585"/>
      <c r="M1440" s="812"/>
      <c r="N1440" s="1568"/>
      <c r="O1440" s="1568"/>
      <c r="P1440" s="807">
        <v>4</v>
      </c>
      <c r="Q1440" s="1585"/>
      <c r="S1440" s="812"/>
      <c r="T1440" s="1574"/>
      <c r="U1440" s="1568"/>
      <c r="V1440" s="807">
        <v>4</v>
      </c>
      <c r="W1440" s="1585"/>
      <c r="Y1440" s="812"/>
      <c r="Z1440" s="1574"/>
      <c r="AA1440" s="1568"/>
      <c r="AB1440" s="807">
        <v>4</v>
      </c>
      <c r="AC1440" s="1568"/>
    </row>
    <row r="1441" spans="1:29" ht="42.75">
      <c r="A1441" s="842" t="s">
        <v>1307</v>
      </c>
      <c r="G1441" s="842" t="s">
        <v>1307</v>
      </c>
      <c r="M1441" s="842" t="s">
        <v>1307</v>
      </c>
      <c r="S1441" s="842" t="s">
        <v>1307</v>
      </c>
      <c r="Y1441" s="793" t="s">
        <v>1307</v>
      </c>
      <c r="Z1441" s="846"/>
      <c r="AA1441" s="846"/>
      <c r="AB1441" s="846"/>
      <c r="AC1441" s="846"/>
    </row>
    <row r="1442" spans="1:29" ht="28.5">
      <c r="A1442" s="842" t="s">
        <v>1308</v>
      </c>
      <c r="G1442" s="842" t="s">
        <v>1308</v>
      </c>
      <c r="M1442" s="842" t="s">
        <v>1308</v>
      </c>
      <c r="S1442" s="842" t="s">
        <v>1308</v>
      </c>
      <c r="Y1442" s="793" t="s">
        <v>1308</v>
      </c>
      <c r="Z1442" s="846"/>
      <c r="AA1442" s="846"/>
      <c r="AB1442" s="846"/>
      <c r="AC1442" s="846"/>
    </row>
    <row r="1443" spans="19:29" ht="12.75">
      <c r="S1443" s="774"/>
      <c r="Y1443" s="748"/>
      <c r="Z1443" s="846"/>
      <c r="AA1443" s="846"/>
      <c r="AB1443" s="846"/>
      <c r="AC1443" s="846"/>
    </row>
    <row r="1444" spans="19:29" ht="12.75">
      <c r="S1444" s="774"/>
      <c r="Y1444" s="748"/>
      <c r="Z1444" s="846"/>
      <c r="AA1444" s="846"/>
      <c r="AB1444" s="846"/>
      <c r="AC1444" s="846"/>
    </row>
    <row r="1445" spans="1:29" ht="15">
      <c r="A1445" s="843" t="s">
        <v>1309</v>
      </c>
      <c r="G1445" s="843" t="s">
        <v>1309</v>
      </c>
      <c r="M1445" s="843" t="s">
        <v>1309</v>
      </c>
      <c r="S1445" s="843" t="s">
        <v>1309</v>
      </c>
      <c r="Y1445" s="1233" t="s">
        <v>1309</v>
      </c>
      <c r="Z1445" s="846"/>
      <c r="AA1445" s="846"/>
      <c r="AB1445" s="846"/>
      <c r="AC1445" s="846"/>
    </row>
    <row r="1446" spans="1:29" ht="12.75">
      <c r="A1446" s="346"/>
      <c r="G1446" s="346"/>
      <c r="M1446" s="346"/>
      <c r="Y1446" s="846"/>
      <c r="Z1446" s="846"/>
      <c r="AA1446" s="846"/>
      <c r="AB1446" s="846"/>
      <c r="AC1446" s="846"/>
    </row>
    <row r="1447" spans="1:29" ht="12.75">
      <c r="A1447" s="844" t="s">
        <v>1310</v>
      </c>
      <c r="G1447" s="844" t="s">
        <v>1310</v>
      </c>
      <c r="M1447" s="845" t="s">
        <v>1310</v>
      </c>
      <c r="S1447" s="845" t="s">
        <v>1310</v>
      </c>
      <c r="Y1447" s="845" t="s">
        <v>1310</v>
      </c>
      <c r="Z1447" s="846"/>
      <c r="AA1447" s="846"/>
      <c r="AB1447" s="846"/>
      <c r="AC1447" s="846"/>
    </row>
    <row r="1448" spans="1:29" ht="12.75">
      <c r="A1448" s="846" t="s">
        <v>4259</v>
      </c>
      <c r="G1448" s="846" t="s">
        <v>4259</v>
      </c>
      <c r="M1448" s="846" t="s">
        <v>4259</v>
      </c>
      <c r="S1448" s="846" t="s">
        <v>4259</v>
      </c>
      <c r="Y1448" s="846" t="s">
        <v>4259</v>
      </c>
      <c r="Z1448" s="846"/>
      <c r="AA1448" s="846"/>
      <c r="AB1448" s="846"/>
      <c r="AC1448" s="846"/>
    </row>
    <row r="1449" spans="1:29" ht="12.75">
      <c r="A1449" s="846" t="s">
        <v>1311</v>
      </c>
      <c r="G1449" s="846" t="s">
        <v>1311</v>
      </c>
      <c r="M1449" s="846" t="s">
        <v>1311</v>
      </c>
      <c r="S1449" s="846" t="s">
        <v>1311</v>
      </c>
      <c r="Y1449" s="846" t="s">
        <v>1311</v>
      </c>
      <c r="Z1449" s="846"/>
      <c r="AA1449" s="846"/>
      <c r="AB1449" s="846"/>
      <c r="AC1449" s="846"/>
    </row>
    <row r="1450" spans="1:29" ht="12.75">
      <c r="A1450" s="846" t="s">
        <v>1312</v>
      </c>
      <c r="G1450" s="846" t="s">
        <v>1312</v>
      </c>
      <c r="M1450" s="846" t="s">
        <v>1312</v>
      </c>
      <c r="S1450" s="846" t="s">
        <v>1312</v>
      </c>
      <c r="Y1450" s="846" t="s">
        <v>1312</v>
      </c>
      <c r="Z1450" s="846"/>
      <c r="AA1450" s="846"/>
      <c r="AB1450" s="846"/>
      <c r="AC1450" s="846"/>
    </row>
    <row r="1451" spans="1:29" ht="12.75">
      <c r="A1451" s="844" t="s">
        <v>1313</v>
      </c>
      <c r="G1451" s="847" t="s">
        <v>3370</v>
      </c>
      <c r="H1451" s="659">
        <v>2862</v>
      </c>
      <c r="M1451" s="847" t="s">
        <v>3370</v>
      </c>
      <c r="N1451" s="660">
        <f>H1451*$L$1+H1451</f>
        <v>3377.16</v>
      </c>
      <c r="S1451" s="847" t="s">
        <v>3370</v>
      </c>
      <c r="T1451" s="655">
        <f>N1451*$L$1+N1451</f>
        <v>3985.0487999999996</v>
      </c>
      <c r="Y1451" s="844" t="s">
        <v>3370</v>
      </c>
      <c r="Z1451" s="1222">
        <f>T1451*$L$1+T1451</f>
        <v>4702.357583999999</v>
      </c>
      <c r="AA1451" s="846"/>
      <c r="AB1451" s="846"/>
      <c r="AC1451" s="846"/>
    </row>
    <row r="1452" spans="1:29" ht="12.75">
      <c r="A1452" s="844" t="s">
        <v>4260</v>
      </c>
      <c r="G1452" s="844" t="s">
        <v>4260</v>
      </c>
      <c r="M1452" s="844" t="s">
        <v>4260</v>
      </c>
      <c r="S1452" s="844" t="s">
        <v>4260</v>
      </c>
      <c r="Y1452" s="844" t="s">
        <v>4260</v>
      </c>
      <c r="Z1452" s="846"/>
      <c r="AA1452" s="846"/>
      <c r="AB1452" s="846"/>
      <c r="AC1452" s="846"/>
    </row>
    <row r="1453" spans="1:29" ht="12.75">
      <c r="A1453" s="846" t="s">
        <v>1314</v>
      </c>
      <c r="G1453" s="846" t="s">
        <v>1314</v>
      </c>
      <c r="M1453" s="846" t="s">
        <v>1314</v>
      </c>
      <c r="S1453" s="846" t="s">
        <v>1314</v>
      </c>
      <c r="Y1453" s="846" t="s">
        <v>1314</v>
      </c>
      <c r="Z1453" s="846"/>
      <c r="AA1453" s="846"/>
      <c r="AB1453" s="846"/>
      <c r="AC1453" s="846"/>
    </row>
    <row r="1454" spans="1:29" ht="12.75">
      <c r="A1454" s="844" t="s">
        <v>4261</v>
      </c>
      <c r="G1454" s="844" t="s">
        <v>4261</v>
      </c>
      <c r="M1454" s="844" t="s">
        <v>4261</v>
      </c>
      <c r="S1454" s="844" t="s">
        <v>4261</v>
      </c>
      <c r="Y1454" s="844" t="s">
        <v>4261</v>
      </c>
      <c r="Z1454" s="846"/>
      <c r="AA1454" s="846"/>
      <c r="AB1454" s="846"/>
      <c r="AC1454" s="846"/>
    </row>
    <row r="1455" spans="1:29" ht="12.75">
      <c r="A1455" s="846" t="s">
        <v>1315</v>
      </c>
      <c r="G1455" s="846" t="s">
        <v>1315</v>
      </c>
      <c r="M1455" s="846" t="s">
        <v>1315</v>
      </c>
      <c r="S1455" s="846" t="s">
        <v>1315</v>
      </c>
      <c r="Y1455" s="846" t="s">
        <v>1315</v>
      </c>
      <c r="Z1455" s="846"/>
      <c r="AA1455" s="846"/>
      <c r="AB1455" s="846"/>
      <c r="AC1455" s="846"/>
    </row>
    <row r="1456" spans="1:29" ht="12.75">
      <c r="A1456" s="846"/>
      <c r="G1456" s="846"/>
      <c r="M1456" s="846"/>
      <c r="S1456" s="846"/>
      <c r="Y1456" s="846"/>
      <c r="Z1456" s="846"/>
      <c r="AA1456" s="846"/>
      <c r="AB1456" s="846"/>
      <c r="AC1456" s="846"/>
    </row>
    <row r="1457" spans="1:29" ht="12.75">
      <c r="A1457" s="846" t="s">
        <v>4262</v>
      </c>
      <c r="G1457" s="846" t="s">
        <v>4262</v>
      </c>
      <c r="M1457" s="848" t="s">
        <v>4262</v>
      </c>
      <c r="S1457" s="848" t="s">
        <v>4262</v>
      </c>
      <c r="Y1457" s="848" t="s">
        <v>4262</v>
      </c>
      <c r="Z1457" s="846"/>
      <c r="AA1457" s="846"/>
      <c r="AB1457" s="846"/>
      <c r="AC1457" s="846"/>
    </row>
    <row r="1458" spans="1:29" ht="12.75">
      <c r="A1458" s="846" t="s">
        <v>1316</v>
      </c>
      <c r="G1458" s="846" t="s">
        <v>1316</v>
      </c>
      <c r="M1458" s="848" t="s">
        <v>1316</v>
      </c>
      <c r="S1458" s="848" t="s">
        <v>1316</v>
      </c>
      <c r="Y1458" s="848" t="s">
        <v>1316</v>
      </c>
      <c r="Z1458" s="846"/>
      <c r="AA1458" s="846"/>
      <c r="AB1458" s="846"/>
      <c r="AC1458" s="846"/>
    </row>
    <row r="1459" spans="1:29" ht="12.75">
      <c r="A1459" s="844" t="s">
        <v>1317</v>
      </c>
      <c r="G1459" s="847" t="s">
        <v>3370</v>
      </c>
      <c r="H1459" s="655">
        <v>518.4</v>
      </c>
      <c r="M1459" s="847" t="s">
        <v>3370</v>
      </c>
      <c r="N1459" s="660">
        <f>H1459*$L$1+H1459</f>
        <v>611.712</v>
      </c>
      <c r="S1459" s="847" t="s">
        <v>3370</v>
      </c>
      <c r="T1459" s="655">
        <f>N1459*$L$1+N1459</f>
        <v>721.82016</v>
      </c>
      <c r="Y1459" s="844" t="s">
        <v>3370</v>
      </c>
      <c r="Z1459" s="1222">
        <f>T1459*$L$1+T1459</f>
        <v>851.7477888</v>
      </c>
      <c r="AA1459" s="846"/>
      <c r="AB1459" s="846"/>
      <c r="AC1459" s="846"/>
    </row>
    <row r="1460" spans="1:29" ht="12.75">
      <c r="A1460" s="844" t="s">
        <v>4263</v>
      </c>
      <c r="G1460" s="844" t="s">
        <v>4263</v>
      </c>
      <c r="M1460" s="844" t="s">
        <v>4263</v>
      </c>
      <c r="S1460" s="844" t="s">
        <v>4263</v>
      </c>
      <c r="Y1460" s="844" t="s">
        <v>4263</v>
      </c>
      <c r="Z1460" s="846"/>
      <c r="AA1460" s="846"/>
      <c r="AB1460" s="846"/>
      <c r="AC1460" s="846"/>
    </row>
    <row r="1461" spans="1:29" ht="12.75">
      <c r="A1461" s="846" t="s">
        <v>1318</v>
      </c>
      <c r="G1461" s="846" t="s">
        <v>1318</v>
      </c>
      <c r="M1461" s="846" t="s">
        <v>1318</v>
      </c>
      <c r="S1461" s="846" t="s">
        <v>1318</v>
      </c>
      <c r="Y1461" s="846" t="s">
        <v>1318</v>
      </c>
      <c r="Z1461" s="846"/>
      <c r="AA1461" s="846"/>
      <c r="AB1461" s="846"/>
      <c r="AC1461" s="846"/>
    </row>
    <row r="1462" spans="1:29" ht="12.75">
      <c r="A1462" s="844" t="s">
        <v>4264</v>
      </c>
      <c r="G1462" s="844" t="s">
        <v>4264</v>
      </c>
      <c r="M1462" s="844" t="s">
        <v>4264</v>
      </c>
      <c r="S1462" s="844" t="s">
        <v>4264</v>
      </c>
      <c r="Y1462" s="844" t="s">
        <v>4264</v>
      </c>
      <c r="Z1462" s="846"/>
      <c r="AA1462" s="846"/>
      <c r="AB1462" s="846"/>
      <c r="AC1462" s="846"/>
    </row>
    <row r="1463" spans="1:29" ht="12.75">
      <c r="A1463" s="846" t="s">
        <v>1319</v>
      </c>
      <c r="G1463" s="846" t="s">
        <v>1319</v>
      </c>
      <c r="M1463" s="846" t="s">
        <v>1319</v>
      </c>
      <c r="S1463" s="846" t="s">
        <v>1319</v>
      </c>
      <c r="Y1463" s="846" t="s">
        <v>1319</v>
      </c>
      <c r="Z1463" s="846"/>
      <c r="AA1463" s="846"/>
      <c r="AB1463" s="846"/>
      <c r="AC1463" s="846"/>
    </row>
    <row r="1464" spans="1:29" ht="12.75">
      <c r="A1464" s="846"/>
      <c r="G1464" s="846"/>
      <c r="M1464" s="846"/>
      <c r="S1464" s="846"/>
      <c r="Y1464" s="846"/>
      <c r="Z1464" s="846"/>
      <c r="AA1464" s="846"/>
      <c r="AB1464" s="846"/>
      <c r="AC1464" s="846"/>
    </row>
    <row r="1465" spans="1:29" ht="12.75">
      <c r="A1465" s="844" t="s">
        <v>4265</v>
      </c>
      <c r="G1465" s="844" t="s">
        <v>4265</v>
      </c>
      <c r="M1465" s="845" t="s">
        <v>4265</v>
      </c>
      <c r="S1465" s="845" t="s">
        <v>4265</v>
      </c>
      <c r="Y1465" s="845" t="s">
        <v>4265</v>
      </c>
      <c r="Z1465" s="846"/>
      <c r="AA1465" s="846"/>
      <c r="AB1465" s="846"/>
      <c r="AC1465" s="846"/>
    </row>
    <row r="1466" spans="1:29" ht="12.75">
      <c r="A1466" s="345" t="s">
        <v>1320</v>
      </c>
      <c r="G1466" s="847" t="s">
        <v>3370</v>
      </c>
      <c r="H1466" s="659">
        <v>744</v>
      </c>
      <c r="M1466" s="847" t="s">
        <v>3370</v>
      </c>
      <c r="N1466" s="660">
        <f>H1466*$L$1+H1466</f>
        <v>877.92</v>
      </c>
      <c r="S1466" s="847" t="s">
        <v>3370</v>
      </c>
      <c r="T1466" s="655">
        <f>N1466*$L$1+N1466</f>
        <v>1035.9456</v>
      </c>
      <c r="Y1466" s="844" t="s">
        <v>3370</v>
      </c>
      <c r="Z1466" s="1222">
        <f>T1466*$L$1+T1466</f>
        <v>1222.415808</v>
      </c>
      <c r="AA1466" s="846"/>
      <c r="AB1466" s="846"/>
      <c r="AC1466" s="846"/>
    </row>
    <row r="1467" spans="1:29" ht="12.75">
      <c r="A1467" s="345" t="s">
        <v>4266</v>
      </c>
      <c r="G1467" s="345" t="s">
        <v>4266</v>
      </c>
      <c r="M1467" s="345" t="s">
        <v>4266</v>
      </c>
      <c r="S1467" s="345" t="s">
        <v>4266</v>
      </c>
      <c r="Y1467" s="844" t="s">
        <v>4266</v>
      </c>
      <c r="Z1467" s="846"/>
      <c r="AA1467" s="846"/>
      <c r="AB1467" s="846"/>
      <c r="AC1467" s="846"/>
    </row>
    <row r="1468" spans="1:29" ht="12.75">
      <c r="A1468" s="346" t="s">
        <v>1318</v>
      </c>
      <c r="G1468" s="346" t="s">
        <v>1318</v>
      </c>
      <c r="M1468" s="346" t="s">
        <v>1318</v>
      </c>
      <c r="S1468" s="346" t="s">
        <v>1318</v>
      </c>
      <c r="Y1468" s="846" t="s">
        <v>1318</v>
      </c>
      <c r="Z1468" s="846"/>
      <c r="AA1468" s="846"/>
      <c r="AB1468" s="846"/>
      <c r="AC1468" s="846"/>
    </row>
    <row r="1469" spans="1:29" ht="12.75">
      <c r="A1469" s="345" t="s">
        <v>4267</v>
      </c>
      <c r="G1469" s="345" t="s">
        <v>4267</v>
      </c>
      <c r="M1469" s="345" t="s">
        <v>4267</v>
      </c>
      <c r="S1469" s="345" t="s">
        <v>4267</v>
      </c>
      <c r="Y1469" s="844" t="s">
        <v>4267</v>
      </c>
      <c r="Z1469" s="846"/>
      <c r="AA1469" s="846"/>
      <c r="AB1469" s="846"/>
      <c r="AC1469" s="846"/>
    </row>
    <row r="1470" spans="1:29" ht="12.75">
      <c r="A1470" s="346" t="s">
        <v>1321</v>
      </c>
      <c r="G1470" s="346" t="s">
        <v>1321</v>
      </c>
      <c r="M1470" s="346" t="s">
        <v>1321</v>
      </c>
      <c r="S1470" s="346" t="s">
        <v>1321</v>
      </c>
      <c r="Y1470" s="846" t="s">
        <v>1321</v>
      </c>
      <c r="Z1470" s="846"/>
      <c r="AA1470" s="846"/>
      <c r="AB1470" s="846"/>
      <c r="AC1470" s="846"/>
    </row>
    <row r="1471" spans="1:29" ht="12.75">
      <c r="A1471" s="346"/>
      <c r="G1471" s="346"/>
      <c r="M1471" s="346"/>
      <c r="Y1471" s="846"/>
      <c r="Z1471" s="846"/>
      <c r="AA1471" s="846"/>
      <c r="AB1471" s="846"/>
      <c r="AC1471" s="846"/>
    </row>
    <row r="1472" spans="1:29" ht="12.75">
      <c r="A1472" s="849" t="s">
        <v>4268</v>
      </c>
      <c r="G1472" s="849" t="s">
        <v>4268</v>
      </c>
      <c r="M1472" s="850" t="s">
        <v>4268</v>
      </c>
      <c r="S1472" s="850" t="s">
        <v>4268</v>
      </c>
      <c r="Y1472" s="848" t="s">
        <v>4268</v>
      </c>
      <c r="Z1472" s="846"/>
      <c r="AA1472" s="846"/>
      <c r="AB1472" s="846"/>
      <c r="AC1472" s="846"/>
    </row>
    <row r="1473" spans="1:29" ht="12.75">
      <c r="A1473" s="345" t="s">
        <v>1322</v>
      </c>
      <c r="G1473" s="847" t="s">
        <v>3370</v>
      </c>
      <c r="H1473" s="655">
        <v>573.6</v>
      </c>
      <c r="M1473" s="847" t="s">
        <v>3370</v>
      </c>
      <c r="N1473" s="660">
        <f>H1473*$L$1+H1473</f>
        <v>676.8480000000001</v>
      </c>
      <c r="S1473" s="847" t="s">
        <v>3370</v>
      </c>
      <c r="T1473" s="655">
        <f>N1473*$L$1+N1473</f>
        <v>798.68064</v>
      </c>
      <c r="Y1473" s="844" t="s">
        <v>3370</v>
      </c>
      <c r="Z1473" s="1222">
        <f>T1473*$L$1+T1473</f>
        <v>942.4431552000001</v>
      </c>
      <c r="AA1473" s="846"/>
      <c r="AB1473" s="846"/>
      <c r="AC1473" s="846"/>
    </row>
    <row r="1474" spans="1:29" ht="12.75">
      <c r="A1474" s="345" t="s">
        <v>4266</v>
      </c>
      <c r="G1474" s="345" t="s">
        <v>4266</v>
      </c>
      <c r="M1474" s="345" t="s">
        <v>4266</v>
      </c>
      <c r="S1474" s="345" t="s">
        <v>4266</v>
      </c>
      <c r="Y1474" s="844" t="s">
        <v>4266</v>
      </c>
      <c r="Z1474" s="846"/>
      <c r="AA1474" s="846"/>
      <c r="AB1474" s="846"/>
      <c r="AC1474" s="846"/>
    </row>
    <row r="1475" spans="1:29" ht="12.75">
      <c r="A1475" s="346" t="s">
        <v>1318</v>
      </c>
      <c r="G1475" s="346" t="s">
        <v>1318</v>
      </c>
      <c r="M1475" s="346" t="s">
        <v>1318</v>
      </c>
      <c r="S1475" s="346" t="s">
        <v>1318</v>
      </c>
      <c r="Y1475" s="846" t="s">
        <v>1318</v>
      </c>
      <c r="Z1475" s="846"/>
      <c r="AA1475" s="846"/>
      <c r="AB1475" s="846"/>
      <c r="AC1475" s="846"/>
    </row>
    <row r="1476" spans="1:29" ht="12.75">
      <c r="A1476" s="345" t="s">
        <v>4267</v>
      </c>
      <c r="G1476" s="345" t="s">
        <v>4267</v>
      </c>
      <c r="M1476" s="345" t="s">
        <v>4267</v>
      </c>
      <c r="S1476" s="345" t="s">
        <v>4267</v>
      </c>
      <c r="Y1476" s="844" t="s">
        <v>4267</v>
      </c>
      <c r="Z1476" s="846"/>
      <c r="AA1476" s="846"/>
      <c r="AB1476" s="846"/>
      <c r="AC1476" s="846"/>
    </row>
    <row r="1477" spans="1:29" ht="12.75">
      <c r="A1477" s="346" t="s">
        <v>1319</v>
      </c>
      <c r="G1477" s="346" t="s">
        <v>1319</v>
      </c>
      <c r="M1477" s="346" t="s">
        <v>1319</v>
      </c>
      <c r="S1477" s="346" t="s">
        <v>1319</v>
      </c>
      <c r="Y1477" s="846" t="s">
        <v>1319</v>
      </c>
      <c r="Z1477" s="846"/>
      <c r="AA1477" s="846"/>
      <c r="AB1477" s="846"/>
      <c r="AC1477" s="846"/>
    </row>
    <row r="1478" spans="1:29" ht="12.75">
      <c r="A1478" s="346"/>
      <c r="G1478" s="346"/>
      <c r="M1478" s="346"/>
      <c r="Y1478" s="846"/>
      <c r="Z1478" s="846"/>
      <c r="AA1478" s="846"/>
      <c r="AB1478" s="846"/>
      <c r="AC1478" s="846"/>
    </row>
    <row r="1479" spans="1:29" ht="12.75">
      <c r="A1479" s="849" t="s">
        <v>4269</v>
      </c>
      <c r="G1479" s="849" t="s">
        <v>4269</v>
      </c>
      <c r="M1479" s="850" t="s">
        <v>4269</v>
      </c>
      <c r="S1479" s="850" t="s">
        <v>4269</v>
      </c>
      <c r="Y1479" s="848" t="s">
        <v>4269</v>
      </c>
      <c r="Z1479" s="846"/>
      <c r="AA1479" s="846"/>
      <c r="AB1479" s="846"/>
      <c r="AC1479" s="846"/>
    </row>
    <row r="1480" spans="1:29" ht="12.75">
      <c r="A1480" s="345" t="s">
        <v>1323</v>
      </c>
      <c r="G1480" s="847" t="s">
        <v>3370</v>
      </c>
      <c r="H1480" s="655">
        <v>631.2</v>
      </c>
      <c r="M1480" s="847" t="s">
        <v>3370</v>
      </c>
      <c r="N1480" s="660">
        <f>H1480*$L$1+H1480</f>
        <v>744.816</v>
      </c>
      <c r="S1480" s="847" t="s">
        <v>3370</v>
      </c>
      <c r="T1480" s="655">
        <f>N1480*$L$1+N1480</f>
        <v>878.88288</v>
      </c>
      <c r="Y1480" s="844" t="s">
        <v>3370</v>
      </c>
      <c r="Z1480" s="1222">
        <f>T1480*$L$1+T1480</f>
        <v>1037.0817984</v>
      </c>
      <c r="AA1480" s="846"/>
      <c r="AB1480" s="846"/>
      <c r="AC1480" s="846"/>
    </row>
    <row r="1481" spans="1:29" ht="12.75">
      <c r="A1481" s="345" t="s">
        <v>4266</v>
      </c>
      <c r="G1481" s="345" t="s">
        <v>4266</v>
      </c>
      <c r="M1481" s="345" t="s">
        <v>4266</v>
      </c>
      <c r="S1481" s="345" t="s">
        <v>4266</v>
      </c>
      <c r="Y1481" s="844" t="s">
        <v>4266</v>
      </c>
      <c r="Z1481" s="846"/>
      <c r="AA1481" s="846"/>
      <c r="AB1481" s="846"/>
      <c r="AC1481" s="846"/>
    </row>
    <row r="1482" spans="1:29" ht="12.75">
      <c r="A1482" s="346" t="s">
        <v>1318</v>
      </c>
      <c r="G1482" s="346" t="s">
        <v>1318</v>
      </c>
      <c r="M1482" s="346" t="s">
        <v>1318</v>
      </c>
      <c r="S1482" s="346" t="s">
        <v>1318</v>
      </c>
      <c r="Y1482" s="846" t="s">
        <v>1318</v>
      </c>
      <c r="Z1482" s="846"/>
      <c r="AA1482" s="846"/>
      <c r="AB1482" s="846"/>
      <c r="AC1482" s="846"/>
    </row>
    <row r="1483" spans="1:29" ht="12.75">
      <c r="A1483" s="345" t="s">
        <v>4267</v>
      </c>
      <c r="G1483" s="345" t="s">
        <v>4267</v>
      </c>
      <c r="M1483" s="345" t="s">
        <v>4267</v>
      </c>
      <c r="S1483" s="345" t="s">
        <v>4267</v>
      </c>
      <c r="Y1483" s="844" t="s">
        <v>4267</v>
      </c>
      <c r="Z1483" s="846"/>
      <c r="AA1483" s="846"/>
      <c r="AB1483" s="846"/>
      <c r="AC1483" s="846"/>
    </row>
    <row r="1484" spans="1:29" ht="12.75">
      <c r="A1484" s="346" t="s">
        <v>1319</v>
      </c>
      <c r="G1484" s="346" t="s">
        <v>1319</v>
      </c>
      <c r="M1484" s="346" t="s">
        <v>1319</v>
      </c>
      <c r="S1484" s="346" t="s">
        <v>1319</v>
      </c>
      <c r="Y1484" s="846" t="s">
        <v>1319</v>
      </c>
      <c r="Z1484" s="846"/>
      <c r="AA1484" s="846"/>
      <c r="AB1484" s="846"/>
      <c r="AC1484" s="846"/>
    </row>
    <row r="1485" spans="19:29" ht="12.75">
      <c r="S1485" s="774"/>
      <c r="Y1485" s="748"/>
      <c r="Z1485" s="846"/>
      <c r="AA1485" s="846"/>
      <c r="AB1485" s="846"/>
      <c r="AC1485" s="846"/>
    </row>
    <row r="1486" spans="19:29" ht="13.5" thickBot="1">
      <c r="S1486" s="774"/>
      <c r="Y1486" s="748"/>
      <c r="Z1486" s="846"/>
      <c r="AA1486" s="846"/>
      <c r="AB1486" s="846"/>
      <c r="AC1486" s="846"/>
    </row>
    <row r="1487" spans="1:29" ht="15.75" thickBot="1">
      <c r="A1487" s="843" t="s">
        <v>1324</v>
      </c>
      <c r="G1487" s="843" t="s">
        <v>1324</v>
      </c>
      <c r="L1487" s="753">
        <v>0.1</v>
      </c>
      <c r="M1487" s="851" t="s">
        <v>1324</v>
      </c>
      <c r="N1487" s="852"/>
      <c r="S1487" s="851" t="s">
        <v>1324</v>
      </c>
      <c r="T1487" s="852"/>
      <c r="Y1487" s="1234" t="s">
        <v>1324</v>
      </c>
      <c r="Z1487" s="1235"/>
      <c r="AA1487" s="846"/>
      <c r="AB1487" s="846"/>
      <c r="AC1487" s="846"/>
    </row>
    <row r="1488" spans="1:29" ht="13.5" thickBot="1">
      <c r="A1488" s="346"/>
      <c r="G1488" s="346"/>
      <c r="M1488" s="346"/>
      <c r="Y1488" s="846"/>
      <c r="Z1488" s="846"/>
      <c r="AA1488" s="846"/>
      <c r="AB1488" s="846"/>
      <c r="AC1488" s="846"/>
    </row>
    <row r="1489" spans="1:29" ht="15" thickBot="1">
      <c r="A1489" s="853" t="s">
        <v>1325</v>
      </c>
      <c r="G1489" s="853" t="s">
        <v>1325</v>
      </c>
      <c r="M1489" s="854" t="s">
        <v>1325</v>
      </c>
      <c r="N1489" s="852"/>
      <c r="S1489" s="854" t="s">
        <v>1325</v>
      </c>
      <c r="T1489" s="852"/>
      <c r="Y1489" s="1236" t="s">
        <v>1325</v>
      </c>
      <c r="Z1489" s="1235"/>
      <c r="AA1489" s="846"/>
      <c r="AB1489" s="846"/>
      <c r="AC1489" s="846"/>
    </row>
    <row r="1490" spans="1:29" ht="30.75" thickBot="1">
      <c r="A1490" s="855" t="s">
        <v>2956</v>
      </c>
      <c r="B1490" s="856" t="s">
        <v>100</v>
      </c>
      <c r="F1490" s="753">
        <v>0.2</v>
      </c>
      <c r="G1490" s="855" t="s">
        <v>2956</v>
      </c>
      <c r="H1490" s="856" t="s">
        <v>406</v>
      </c>
      <c r="M1490" s="855" t="s">
        <v>2956</v>
      </c>
      <c r="N1490" s="856" t="s">
        <v>3371</v>
      </c>
      <c r="S1490" s="855" t="s">
        <v>2956</v>
      </c>
      <c r="T1490" s="1122" t="s">
        <v>3371</v>
      </c>
      <c r="Y1490" s="855" t="s">
        <v>2956</v>
      </c>
      <c r="Z1490" s="1237" t="s">
        <v>3371</v>
      </c>
      <c r="AA1490" s="846"/>
      <c r="AB1490" s="846"/>
      <c r="AC1490" s="846"/>
    </row>
    <row r="1491" spans="1:29" ht="15.75" thickBot="1">
      <c r="A1491" s="857" t="s">
        <v>1326</v>
      </c>
      <c r="B1491" s="858">
        <v>218</v>
      </c>
      <c r="G1491" s="857" t="s">
        <v>1326</v>
      </c>
      <c r="H1491" s="858">
        <f aca="true" t="shared" si="16" ref="H1491:H1498">B1491*$F$1490+B1491</f>
        <v>261.6</v>
      </c>
      <c r="M1491" s="857" t="s">
        <v>1326</v>
      </c>
      <c r="N1491" s="859">
        <f aca="true" t="shared" si="17" ref="N1491:N1498">H1491*$L$1+H1491</f>
        <v>308.68800000000005</v>
      </c>
      <c r="S1491" s="857" t="s">
        <v>1326</v>
      </c>
      <c r="T1491" s="1123">
        <f aca="true" t="shared" si="18" ref="T1491:T1498">N1491*$L$1+N1491</f>
        <v>364.2518400000001</v>
      </c>
      <c r="Y1491" s="1238" t="s">
        <v>1326</v>
      </c>
      <c r="Z1491" s="1239">
        <f aca="true" t="shared" si="19" ref="Z1491:Z1498">T1491*$L$1+T1491</f>
        <v>429.8171712000001</v>
      </c>
      <c r="AA1491" s="846"/>
      <c r="AB1491" s="846"/>
      <c r="AC1491" s="846"/>
    </row>
    <row r="1492" spans="1:29" ht="15.75" thickBot="1">
      <c r="A1492" s="857" t="s">
        <v>1327</v>
      </c>
      <c r="B1492" s="858">
        <v>351</v>
      </c>
      <c r="G1492" s="857" t="s">
        <v>1327</v>
      </c>
      <c r="H1492" s="858">
        <f t="shared" si="16"/>
        <v>421.2</v>
      </c>
      <c r="M1492" s="857" t="s">
        <v>1327</v>
      </c>
      <c r="N1492" s="859">
        <f t="shared" si="17"/>
        <v>497.01599999999996</v>
      </c>
      <c r="S1492" s="857" t="s">
        <v>1327</v>
      </c>
      <c r="T1492" s="1123">
        <f t="shared" si="18"/>
        <v>586.4788799999999</v>
      </c>
      <c r="Y1492" s="1238" t="s">
        <v>1327</v>
      </c>
      <c r="Z1492" s="1239">
        <f t="shared" si="19"/>
        <v>692.0450783999999</v>
      </c>
      <c r="AA1492" s="846"/>
      <c r="AB1492" s="846"/>
      <c r="AC1492" s="846"/>
    </row>
    <row r="1493" spans="1:29" ht="15.75" thickBot="1">
      <c r="A1493" s="857" t="s">
        <v>1328</v>
      </c>
      <c r="B1493" s="858">
        <v>351</v>
      </c>
      <c r="G1493" s="857" t="s">
        <v>1328</v>
      </c>
      <c r="H1493" s="858">
        <f t="shared" si="16"/>
        <v>421.2</v>
      </c>
      <c r="M1493" s="857" t="s">
        <v>1328</v>
      </c>
      <c r="N1493" s="859">
        <f t="shared" si="17"/>
        <v>497.01599999999996</v>
      </c>
      <c r="S1493" s="857" t="s">
        <v>1328</v>
      </c>
      <c r="T1493" s="1123">
        <f t="shared" si="18"/>
        <v>586.4788799999999</v>
      </c>
      <c r="Y1493" s="1238" t="s">
        <v>1328</v>
      </c>
      <c r="Z1493" s="1239">
        <f t="shared" si="19"/>
        <v>692.0450783999999</v>
      </c>
      <c r="AA1493" s="846"/>
      <c r="AB1493" s="846"/>
      <c r="AC1493" s="846"/>
    </row>
    <row r="1494" spans="1:29" ht="15.75" thickBot="1">
      <c r="A1494" s="857" t="s">
        <v>1329</v>
      </c>
      <c r="B1494" s="858">
        <v>665</v>
      </c>
      <c r="G1494" s="857" t="s">
        <v>1329</v>
      </c>
      <c r="H1494" s="858">
        <f t="shared" si="16"/>
        <v>798</v>
      </c>
      <c r="M1494" s="857" t="s">
        <v>1329</v>
      </c>
      <c r="N1494" s="859">
        <f t="shared" si="17"/>
        <v>941.64</v>
      </c>
      <c r="S1494" s="857" t="s">
        <v>1329</v>
      </c>
      <c r="T1494" s="1123">
        <f t="shared" si="18"/>
        <v>1111.1352</v>
      </c>
      <c r="Y1494" s="1238" t="s">
        <v>1329</v>
      </c>
      <c r="Z1494" s="1239">
        <f t="shared" si="19"/>
        <v>1311.139536</v>
      </c>
      <c r="AA1494" s="846"/>
      <c r="AB1494" s="846"/>
      <c r="AC1494" s="846"/>
    </row>
    <row r="1495" spans="1:29" ht="15.75" thickBot="1">
      <c r="A1495" s="857" t="s">
        <v>3855</v>
      </c>
      <c r="B1495" s="858">
        <v>160</v>
      </c>
      <c r="G1495" s="857" t="s">
        <v>3855</v>
      </c>
      <c r="H1495" s="858">
        <f t="shared" si="16"/>
        <v>192</v>
      </c>
      <c r="M1495" s="857" t="s">
        <v>3855</v>
      </c>
      <c r="N1495" s="859">
        <f t="shared" si="17"/>
        <v>226.56</v>
      </c>
      <c r="S1495" s="857" t="s">
        <v>3855</v>
      </c>
      <c r="T1495" s="1123">
        <f t="shared" si="18"/>
        <v>267.3408</v>
      </c>
      <c r="Y1495" s="1238" t="s">
        <v>3855</v>
      </c>
      <c r="Z1495" s="1239">
        <f t="shared" si="19"/>
        <v>315.462144</v>
      </c>
      <c r="AA1495" s="846"/>
      <c r="AB1495" s="846"/>
      <c r="AC1495" s="846"/>
    </row>
    <row r="1496" spans="1:29" ht="15.75" thickBot="1">
      <c r="A1496" s="857" t="s">
        <v>1330</v>
      </c>
      <c r="B1496" s="858">
        <v>632</v>
      </c>
      <c r="G1496" s="857" t="s">
        <v>1330</v>
      </c>
      <c r="H1496" s="858">
        <f t="shared" si="16"/>
        <v>758.4</v>
      </c>
      <c r="M1496" s="857" t="s">
        <v>1330</v>
      </c>
      <c r="N1496" s="859">
        <f t="shared" si="17"/>
        <v>894.912</v>
      </c>
      <c r="S1496" s="857" t="s">
        <v>1330</v>
      </c>
      <c r="T1496" s="1123">
        <f t="shared" si="18"/>
        <v>1055.9961600000001</v>
      </c>
      <c r="Y1496" s="1238" t="s">
        <v>1330</v>
      </c>
      <c r="Z1496" s="1239">
        <f t="shared" si="19"/>
        <v>1246.0754688000002</v>
      </c>
      <c r="AA1496" s="846"/>
      <c r="AB1496" s="846"/>
      <c r="AC1496" s="846"/>
    </row>
    <row r="1497" spans="1:29" ht="15.75" thickBot="1">
      <c r="A1497" s="857" t="s">
        <v>1331</v>
      </c>
      <c r="B1497" s="858">
        <v>1763</v>
      </c>
      <c r="G1497" s="857" t="s">
        <v>1331</v>
      </c>
      <c r="H1497" s="858">
        <f t="shared" si="16"/>
        <v>2115.6</v>
      </c>
      <c r="M1497" s="857" t="s">
        <v>1331</v>
      </c>
      <c r="N1497" s="859">
        <f t="shared" si="17"/>
        <v>2496.408</v>
      </c>
      <c r="S1497" s="857" t="s">
        <v>1331</v>
      </c>
      <c r="T1497" s="1123">
        <f t="shared" si="18"/>
        <v>2945.7614399999998</v>
      </c>
      <c r="Y1497" s="1238" t="s">
        <v>1331</v>
      </c>
      <c r="Z1497" s="1239">
        <f t="shared" si="19"/>
        <v>3475.9984992</v>
      </c>
      <c r="AA1497" s="846"/>
      <c r="AB1497" s="846"/>
      <c r="AC1497" s="846"/>
    </row>
    <row r="1498" spans="1:29" ht="15.75" thickBot="1">
      <c r="A1498" s="857" t="s">
        <v>1332</v>
      </c>
      <c r="B1498" s="858">
        <v>600</v>
      </c>
      <c r="G1498" s="857" t="s">
        <v>1332</v>
      </c>
      <c r="H1498" s="858">
        <f t="shared" si="16"/>
        <v>720</v>
      </c>
      <c r="M1498" s="857" t="s">
        <v>1332</v>
      </c>
      <c r="N1498" s="859">
        <f t="shared" si="17"/>
        <v>849.6</v>
      </c>
      <c r="S1498" s="857" t="s">
        <v>1332</v>
      </c>
      <c r="T1498" s="1123">
        <f t="shared" si="18"/>
        <v>1002.528</v>
      </c>
      <c r="Y1498" s="1238" t="s">
        <v>1332</v>
      </c>
      <c r="Z1498" s="1239">
        <f t="shared" si="19"/>
        <v>1182.98304</v>
      </c>
      <c r="AA1498" s="846"/>
      <c r="AB1498" s="846"/>
      <c r="AC1498" s="846"/>
    </row>
    <row r="1499" spans="1:29" ht="15" thickBot="1">
      <c r="A1499" s="853"/>
      <c r="G1499" s="853"/>
      <c r="H1499" s="318"/>
      <c r="M1499" s="853"/>
      <c r="N1499" s="318"/>
      <c r="S1499" s="853"/>
      <c r="T1499" s="318"/>
      <c r="Y1499" s="1240"/>
      <c r="Z1499" s="1241"/>
      <c r="AA1499" s="846"/>
      <c r="AB1499" s="846"/>
      <c r="AC1499" s="846"/>
    </row>
    <row r="1500" spans="1:29" ht="15" thickBot="1">
      <c r="A1500" s="853" t="s">
        <v>1333</v>
      </c>
      <c r="G1500" s="853" t="s">
        <v>1333</v>
      </c>
      <c r="H1500" s="318"/>
      <c r="M1500" s="854" t="s">
        <v>1333</v>
      </c>
      <c r="N1500" s="654"/>
      <c r="S1500" s="854" t="s">
        <v>1333</v>
      </c>
      <c r="T1500" s="654"/>
      <c r="Y1500" s="1236" t="s">
        <v>1333</v>
      </c>
      <c r="Z1500" s="1242"/>
      <c r="AA1500" s="846"/>
      <c r="AB1500" s="846"/>
      <c r="AC1500" s="846"/>
    </row>
    <row r="1501" spans="1:29" ht="15.75" thickBot="1">
      <c r="A1501" s="860" t="s">
        <v>3847</v>
      </c>
      <c r="B1501" s="861"/>
      <c r="G1501" s="860" t="s">
        <v>3847</v>
      </c>
      <c r="H1501" s="862"/>
      <c r="M1501" s="863" t="s">
        <v>3847</v>
      </c>
      <c r="N1501" s="864"/>
      <c r="S1501" s="863" t="s">
        <v>3847</v>
      </c>
      <c r="T1501" s="1124"/>
      <c r="Y1501" s="1243" t="s">
        <v>3847</v>
      </c>
      <c r="Z1501" s="1244"/>
      <c r="AA1501" s="846"/>
      <c r="AB1501" s="846"/>
      <c r="AC1501" s="846"/>
    </row>
    <row r="1502" spans="1:29" ht="30" thickBot="1">
      <c r="A1502" s="865" t="s">
        <v>1334</v>
      </c>
      <c r="B1502" s="858">
        <v>9130</v>
      </c>
      <c r="G1502" s="865" t="s">
        <v>1334</v>
      </c>
      <c r="H1502" s="858">
        <f>B1502*$F$1490+B1502</f>
        <v>10956</v>
      </c>
      <c r="M1502" s="865" t="s">
        <v>1334</v>
      </c>
      <c r="N1502" s="859">
        <f>H1502*$L$1+H1502</f>
        <v>12928.08</v>
      </c>
      <c r="S1502" s="865" t="s">
        <v>1334</v>
      </c>
      <c r="T1502" s="1123">
        <f>N1502*$L$1+N1502</f>
        <v>15255.134399999999</v>
      </c>
      <c r="Y1502" s="865" t="s">
        <v>1334</v>
      </c>
      <c r="Z1502" s="1239">
        <f>T1502*$L$1+T1502</f>
        <v>18001.058591999998</v>
      </c>
      <c r="AA1502" s="846"/>
      <c r="AB1502" s="846"/>
      <c r="AC1502" s="846"/>
    </row>
    <row r="1503" spans="1:29" ht="45" thickBot="1">
      <c r="A1503" s="866" t="s">
        <v>4270</v>
      </c>
      <c r="B1503" s="867"/>
      <c r="G1503" s="866" t="s">
        <v>4270</v>
      </c>
      <c r="H1503" s="868"/>
      <c r="M1503" s="866" t="s">
        <v>4270</v>
      </c>
      <c r="N1503" s="868"/>
      <c r="S1503" s="866" t="s">
        <v>4270</v>
      </c>
      <c r="T1503" s="1125"/>
      <c r="Y1503" s="866" t="s">
        <v>4270</v>
      </c>
      <c r="Z1503" s="1245"/>
      <c r="AA1503" s="846"/>
      <c r="AB1503" s="846"/>
      <c r="AC1503" s="846"/>
    </row>
    <row r="1504" spans="1:29" ht="73.5" thickBot="1">
      <c r="A1504" s="869" t="s">
        <v>4271</v>
      </c>
      <c r="B1504" s="867"/>
      <c r="G1504" s="869" t="s">
        <v>4271</v>
      </c>
      <c r="H1504" s="868"/>
      <c r="M1504" s="869" t="s">
        <v>4271</v>
      </c>
      <c r="N1504" s="868"/>
      <c r="S1504" s="869" t="s">
        <v>4271</v>
      </c>
      <c r="T1504" s="1125"/>
      <c r="Y1504" s="866" t="s">
        <v>4271</v>
      </c>
      <c r="Z1504" s="1245"/>
      <c r="AA1504" s="846"/>
      <c r="AB1504" s="846"/>
      <c r="AC1504" s="846"/>
    </row>
    <row r="1505" spans="1:29" ht="30" thickBot="1">
      <c r="A1505" s="865" t="s">
        <v>3848</v>
      </c>
      <c r="B1505" s="858">
        <v>7160</v>
      </c>
      <c r="G1505" s="865" t="s">
        <v>3848</v>
      </c>
      <c r="H1505" s="858">
        <f aca="true" t="shared" si="20" ref="H1505:H1514">B1505*$F$1490+B1505</f>
        <v>8592</v>
      </c>
      <c r="M1505" s="865" t="s">
        <v>3848</v>
      </c>
      <c r="N1505" s="859">
        <f aca="true" t="shared" si="21" ref="N1505:N1514">H1505*$L$1+H1505</f>
        <v>10138.56</v>
      </c>
      <c r="S1505" s="865" t="s">
        <v>3848</v>
      </c>
      <c r="T1505" s="1123">
        <f aca="true" t="shared" si="22" ref="T1505:T1514">N1505*$L$1+N1505</f>
        <v>11963.5008</v>
      </c>
      <c r="Y1505" s="865" t="s">
        <v>3848</v>
      </c>
      <c r="Z1505" s="1239">
        <f aca="true" t="shared" si="23" ref="Z1505:Z1514">T1505*$L$1+T1505</f>
        <v>14116.930944</v>
      </c>
      <c r="AA1505" s="846"/>
      <c r="AB1505" s="846"/>
      <c r="AC1505" s="846"/>
    </row>
    <row r="1506" spans="1:29" ht="44.25" thickBot="1">
      <c r="A1506" s="865" t="s">
        <v>3864</v>
      </c>
      <c r="B1506" s="858">
        <v>8590</v>
      </c>
      <c r="G1506" s="865" t="s">
        <v>3864</v>
      </c>
      <c r="H1506" s="858">
        <f t="shared" si="20"/>
        <v>10308</v>
      </c>
      <c r="M1506" s="865" t="s">
        <v>3864</v>
      </c>
      <c r="N1506" s="859">
        <f t="shared" si="21"/>
        <v>12163.44</v>
      </c>
      <c r="S1506" s="865" t="s">
        <v>3864</v>
      </c>
      <c r="T1506" s="1123">
        <f t="shared" si="22"/>
        <v>14352.8592</v>
      </c>
      <c r="Y1506" s="865" t="s">
        <v>3864</v>
      </c>
      <c r="Z1506" s="1239">
        <f t="shared" si="23"/>
        <v>16936.373856000002</v>
      </c>
      <c r="AA1506" s="846"/>
      <c r="AB1506" s="846"/>
      <c r="AC1506" s="846"/>
    </row>
    <row r="1507" spans="1:29" ht="30" thickBot="1">
      <c r="A1507" s="865" t="s">
        <v>3865</v>
      </c>
      <c r="B1507" s="858">
        <v>8590</v>
      </c>
      <c r="G1507" s="865" t="s">
        <v>3865</v>
      </c>
      <c r="H1507" s="858">
        <f t="shared" si="20"/>
        <v>10308</v>
      </c>
      <c r="M1507" s="865" t="s">
        <v>3865</v>
      </c>
      <c r="N1507" s="859">
        <f t="shared" si="21"/>
        <v>12163.44</v>
      </c>
      <c r="S1507" s="865" t="s">
        <v>3865</v>
      </c>
      <c r="T1507" s="1123">
        <f t="shared" si="22"/>
        <v>14352.8592</v>
      </c>
      <c r="Y1507" s="865" t="s">
        <v>3865</v>
      </c>
      <c r="Z1507" s="1239">
        <f t="shared" si="23"/>
        <v>16936.373856000002</v>
      </c>
      <c r="AA1507" s="846"/>
      <c r="AB1507" s="846"/>
      <c r="AC1507" s="846"/>
    </row>
    <row r="1508" spans="1:29" ht="30" thickBot="1">
      <c r="A1508" s="865" t="s">
        <v>3866</v>
      </c>
      <c r="B1508" s="858">
        <v>11635</v>
      </c>
      <c r="G1508" s="865" t="s">
        <v>3866</v>
      </c>
      <c r="H1508" s="858">
        <f t="shared" si="20"/>
        <v>13962</v>
      </c>
      <c r="M1508" s="865" t="s">
        <v>3866</v>
      </c>
      <c r="N1508" s="859">
        <f t="shared" si="21"/>
        <v>16475.16</v>
      </c>
      <c r="S1508" s="865" t="s">
        <v>3866</v>
      </c>
      <c r="T1508" s="1123">
        <f t="shared" si="22"/>
        <v>19440.6888</v>
      </c>
      <c r="Y1508" s="865" t="s">
        <v>3866</v>
      </c>
      <c r="Z1508" s="1239">
        <f t="shared" si="23"/>
        <v>22940.012784</v>
      </c>
      <c r="AA1508" s="846"/>
      <c r="AB1508" s="846"/>
      <c r="AC1508" s="846"/>
    </row>
    <row r="1509" spans="1:29" ht="30" thickBot="1">
      <c r="A1509" s="865" t="s">
        <v>2917</v>
      </c>
      <c r="B1509" s="858">
        <v>6802</v>
      </c>
      <c r="G1509" s="865" t="s">
        <v>2917</v>
      </c>
      <c r="H1509" s="858">
        <f t="shared" si="20"/>
        <v>8162.4</v>
      </c>
      <c r="M1509" s="865" t="s">
        <v>2917</v>
      </c>
      <c r="N1509" s="859">
        <f t="shared" si="21"/>
        <v>9631.632</v>
      </c>
      <c r="S1509" s="865" t="s">
        <v>2917</v>
      </c>
      <c r="T1509" s="1123">
        <f t="shared" si="22"/>
        <v>11365.32576</v>
      </c>
      <c r="Y1509" s="865" t="s">
        <v>2917</v>
      </c>
      <c r="Z1509" s="1239">
        <f t="shared" si="23"/>
        <v>13411.084396799999</v>
      </c>
      <c r="AA1509" s="846"/>
      <c r="AB1509" s="846"/>
      <c r="AC1509" s="846"/>
    </row>
    <row r="1510" spans="1:29" ht="30" thickBot="1">
      <c r="A1510" s="865" t="s">
        <v>2918</v>
      </c>
      <c r="B1510" s="858">
        <v>10025</v>
      </c>
      <c r="G1510" s="865" t="s">
        <v>2918</v>
      </c>
      <c r="H1510" s="858">
        <f t="shared" si="20"/>
        <v>12030</v>
      </c>
      <c r="M1510" s="865" t="s">
        <v>2918</v>
      </c>
      <c r="N1510" s="859">
        <f t="shared" si="21"/>
        <v>14195.4</v>
      </c>
      <c r="S1510" s="865" t="s">
        <v>2918</v>
      </c>
      <c r="T1510" s="1123">
        <f t="shared" si="22"/>
        <v>16750.572</v>
      </c>
      <c r="Y1510" s="865" t="s">
        <v>2918</v>
      </c>
      <c r="Z1510" s="1239">
        <f t="shared" si="23"/>
        <v>19765.67496</v>
      </c>
      <c r="AA1510" s="846"/>
      <c r="AB1510" s="846"/>
      <c r="AC1510" s="846"/>
    </row>
    <row r="1511" spans="1:29" ht="30" thickBot="1">
      <c r="A1511" s="865" t="s">
        <v>2919</v>
      </c>
      <c r="B1511" s="858">
        <v>4475</v>
      </c>
      <c r="G1511" s="865" t="s">
        <v>2919</v>
      </c>
      <c r="H1511" s="858">
        <f t="shared" si="20"/>
        <v>5370</v>
      </c>
      <c r="M1511" s="865" t="s">
        <v>2919</v>
      </c>
      <c r="N1511" s="859">
        <f t="shared" si="21"/>
        <v>6336.6</v>
      </c>
      <c r="S1511" s="865" t="s">
        <v>2919</v>
      </c>
      <c r="T1511" s="1123">
        <f t="shared" si="22"/>
        <v>7477.188</v>
      </c>
      <c r="Y1511" s="865" t="s">
        <v>2919</v>
      </c>
      <c r="Z1511" s="1239">
        <f t="shared" si="23"/>
        <v>8823.08184</v>
      </c>
      <c r="AA1511" s="846"/>
      <c r="AB1511" s="846"/>
      <c r="AC1511" s="846"/>
    </row>
    <row r="1512" spans="1:29" ht="30" thickBot="1">
      <c r="A1512" s="865" t="s">
        <v>2920</v>
      </c>
      <c r="B1512" s="858">
        <v>4832.5</v>
      </c>
      <c r="G1512" s="865" t="s">
        <v>2920</v>
      </c>
      <c r="H1512" s="858">
        <f t="shared" si="20"/>
        <v>5799</v>
      </c>
      <c r="M1512" s="865" t="s">
        <v>2920</v>
      </c>
      <c r="N1512" s="859">
        <f t="shared" si="21"/>
        <v>6842.82</v>
      </c>
      <c r="S1512" s="865" t="s">
        <v>2920</v>
      </c>
      <c r="T1512" s="1123">
        <f t="shared" si="22"/>
        <v>8074.527599999999</v>
      </c>
      <c r="Y1512" s="865" t="s">
        <v>2920</v>
      </c>
      <c r="Z1512" s="1239">
        <f t="shared" si="23"/>
        <v>9527.942567999999</v>
      </c>
      <c r="AA1512" s="846"/>
      <c r="AB1512" s="846"/>
      <c r="AC1512" s="846"/>
    </row>
    <row r="1513" spans="1:29" ht="15.75" thickBot="1">
      <c r="A1513" s="865" t="s">
        <v>2921</v>
      </c>
      <c r="B1513" s="858">
        <v>2438</v>
      </c>
      <c r="G1513" s="865" t="s">
        <v>2921</v>
      </c>
      <c r="H1513" s="858">
        <f t="shared" si="20"/>
        <v>2925.6</v>
      </c>
      <c r="M1513" s="865" t="s">
        <v>2921</v>
      </c>
      <c r="N1513" s="859">
        <f t="shared" si="21"/>
        <v>3452.2079999999996</v>
      </c>
      <c r="S1513" s="865" t="s">
        <v>2921</v>
      </c>
      <c r="T1513" s="1123">
        <f t="shared" si="22"/>
        <v>4073.6054399999994</v>
      </c>
      <c r="Y1513" s="865" t="s">
        <v>2921</v>
      </c>
      <c r="Z1513" s="1239">
        <f t="shared" si="23"/>
        <v>4806.854419199999</v>
      </c>
      <c r="AA1513" s="846"/>
      <c r="AB1513" s="846"/>
      <c r="AC1513" s="846"/>
    </row>
    <row r="1514" spans="1:29" ht="30" thickBot="1">
      <c r="A1514" s="865" t="s">
        <v>2922</v>
      </c>
      <c r="B1514" s="858">
        <v>5012</v>
      </c>
      <c r="G1514" s="865" t="s">
        <v>2922</v>
      </c>
      <c r="H1514" s="858">
        <f t="shared" si="20"/>
        <v>6014.4</v>
      </c>
      <c r="M1514" s="865" t="s">
        <v>2922</v>
      </c>
      <c r="N1514" s="859">
        <f t="shared" si="21"/>
        <v>7096.991999999999</v>
      </c>
      <c r="S1514" s="865" t="s">
        <v>2922</v>
      </c>
      <c r="T1514" s="1123">
        <f t="shared" si="22"/>
        <v>8374.45056</v>
      </c>
      <c r="Y1514" s="865" t="s">
        <v>2922</v>
      </c>
      <c r="Z1514" s="1239">
        <f t="shared" si="23"/>
        <v>9881.851660799999</v>
      </c>
      <c r="AA1514" s="846"/>
      <c r="AB1514" s="846"/>
      <c r="AC1514" s="846"/>
    </row>
    <row r="1515" spans="1:29" ht="45" thickBot="1">
      <c r="A1515" s="866" t="s">
        <v>4272</v>
      </c>
      <c r="B1515" s="867"/>
      <c r="G1515" s="866" t="s">
        <v>4272</v>
      </c>
      <c r="H1515" s="868"/>
      <c r="M1515" s="866" t="s">
        <v>4272</v>
      </c>
      <c r="N1515" s="868"/>
      <c r="S1515" s="866" t="s">
        <v>4272</v>
      </c>
      <c r="T1515" s="1125"/>
      <c r="Y1515" s="866" t="s">
        <v>4272</v>
      </c>
      <c r="Z1515" s="1245"/>
      <c r="AA1515" s="846"/>
      <c r="AB1515" s="846"/>
      <c r="AC1515" s="846"/>
    </row>
    <row r="1516" spans="1:29" ht="15" thickBot="1">
      <c r="A1516" s="793"/>
      <c r="B1516" s="853"/>
      <c r="G1516" s="793"/>
      <c r="H1516" s="870"/>
      <c r="M1516" s="793"/>
      <c r="N1516" s="870"/>
      <c r="S1516" s="793"/>
      <c r="T1516" s="318"/>
      <c r="Y1516" s="793"/>
      <c r="Z1516" s="1241"/>
      <c r="AA1516" s="846"/>
      <c r="AB1516" s="846"/>
      <c r="AC1516" s="846"/>
    </row>
    <row r="1517" spans="1:29" ht="15.75" thickBot="1">
      <c r="A1517" s="871" t="s">
        <v>1704</v>
      </c>
      <c r="B1517" s="872"/>
      <c r="G1517" s="871" t="s">
        <v>1704</v>
      </c>
      <c r="H1517" s="873"/>
      <c r="M1517" s="851" t="s">
        <v>1704</v>
      </c>
      <c r="N1517" s="874"/>
      <c r="S1517" s="851" t="s">
        <v>1704</v>
      </c>
      <c r="T1517" s="1126"/>
      <c r="Y1517" s="1234" t="s">
        <v>1704</v>
      </c>
      <c r="Z1517" s="1244"/>
      <c r="AA1517" s="846"/>
      <c r="AB1517" s="846"/>
      <c r="AC1517" s="846"/>
    </row>
    <row r="1518" spans="1:29" ht="15">
      <c r="A1518" s="837" t="s">
        <v>1705</v>
      </c>
      <c r="B1518" s="1602"/>
      <c r="G1518" s="837" t="s">
        <v>1705</v>
      </c>
      <c r="H1518" s="1600"/>
      <c r="M1518" s="837" t="s">
        <v>1705</v>
      </c>
      <c r="N1518" s="1604"/>
      <c r="S1518" s="837" t="s">
        <v>1705</v>
      </c>
      <c r="T1518" s="1586"/>
      <c r="Y1518" s="838" t="s">
        <v>1705</v>
      </c>
      <c r="Z1518" s="1569"/>
      <c r="AA1518" s="846"/>
      <c r="AB1518" s="846"/>
      <c r="AC1518" s="846"/>
    </row>
    <row r="1519" spans="1:29" ht="45.75" thickBot="1">
      <c r="A1519" s="869" t="s">
        <v>1706</v>
      </c>
      <c r="B1519" s="1603"/>
      <c r="G1519" s="869" t="s">
        <v>1706</v>
      </c>
      <c r="H1519" s="1601"/>
      <c r="M1519" s="869" t="s">
        <v>1706</v>
      </c>
      <c r="N1519" s="1601"/>
      <c r="S1519" s="869" t="s">
        <v>1706</v>
      </c>
      <c r="T1519" s="1587"/>
      <c r="Y1519" s="866" t="s">
        <v>1706</v>
      </c>
      <c r="Z1519" s="1570"/>
      <c r="AA1519" s="846"/>
      <c r="AB1519" s="846"/>
      <c r="AC1519" s="846"/>
    </row>
    <row r="1520" spans="1:29" ht="30" thickBot="1">
      <c r="A1520" s="875" t="s">
        <v>1707</v>
      </c>
      <c r="B1520" s="858">
        <v>1550</v>
      </c>
      <c r="G1520" s="875" t="s">
        <v>1707</v>
      </c>
      <c r="H1520" s="858">
        <f aca="true" t="shared" si="24" ref="H1520:H1527">B1520*$F$1490+B1520</f>
        <v>1860</v>
      </c>
      <c r="M1520" s="875" t="s">
        <v>1707</v>
      </c>
      <c r="N1520" s="859">
        <f aca="true" t="shared" si="25" ref="N1520:N1527">H1520*$L$1+H1520</f>
        <v>2194.8</v>
      </c>
      <c r="S1520" s="875" t="s">
        <v>1707</v>
      </c>
      <c r="T1520" s="1123">
        <f aca="true" t="shared" si="26" ref="T1520:T1527">N1520*$L$1+N1520</f>
        <v>2589.864</v>
      </c>
      <c r="Y1520" s="865" t="s">
        <v>1707</v>
      </c>
      <c r="Z1520" s="1239">
        <f aca="true" t="shared" si="27" ref="Z1520:Z1527">T1520*$L$1+T1520</f>
        <v>3056.0395200000003</v>
      </c>
      <c r="AA1520" s="846"/>
      <c r="AB1520" s="846"/>
      <c r="AC1520" s="846"/>
    </row>
    <row r="1521" spans="1:29" ht="44.25" thickBot="1">
      <c r="A1521" s="875" t="s">
        <v>1708</v>
      </c>
      <c r="B1521" s="858">
        <v>1970</v>
      </c>
      <c r="G1521" s="875" t="s">
        <v>1708</v>
      </c>
      <c r="H1521" s="858">
        <f t="shared" si="24"/>
        <v>2364</v>
      </c>
      <c r="M1521" s="875" t="s">
        <v>1708</v>
      </c>
      <c r="N1521" s="859">
        <f t="shared" si="25"/>
        <v>2789.52</v>
      </c>
      <c r="S1521" s="875" t="s">
        <v>1708</v>
      </c>
      <c r="T1521" s="1123">
        <f t="shared" si="26"/>
        <v>3291.6336</v>
      </c>
      <c r="Y1521" s="865" t="s">
        <v>1708</v>
      </c>
      <c r="Z1521" s="1239">
        <f t="shared" si="27"/>
        <v>3884.127648</v>
      </c>
      <c r="AA1521" s="846"/>
      <c r="AB1521" s="846"/>
      <c r="AC1521" s="846"/>
    </row>
    <row r="1522" spans="1:29" ht="30" thickBot="1">
      <c r="A1522" s="875" t="s">
        <v>1709</v>
      </c>
      <c r="B1522" s="858">
        <v>2320</v>
      </c>
      <c r="G1522" s="875" t="s">
        <v>1709</v>
      </c>
      <c r="H1522" s="858">
        <f t="shared" si="24"/>
        <v>2784</v>
      </c>
      <c r="M1522" s="875" t="s">
        <v>1709</v>
      </c>
      <c r="N1522" s="859">
        <f t="shared" si="25"/>
        <v>3285.12</v>
      </c>
      <c r="S1522" s="875" t="s">
        <v>1709</v>
      </c>
      <c r="T1522" s="1123">
        <f t="shared" si="26"/>
        <v>3876.4416</v>
      </c>
      <c r="Y1522" s="865" t="s">
        <v>1709</v>
      </c>
      <c r="Z1522" s="1239">
        <f t="shared" si="27"/>
        <v>4574.201088</v>
      </c>
      <c r="AA1522" s="846"/>
      <c r="AB1522" s="846"/>
      <c r="AC1522" s="846"/>
    </row>
    <row r="1523" spans="1:29" ht="58.5" thickBot="1">
      <c r="A1523" s="875" t="s">
        <v>1710</v>
      </c>
      <c r="B1523" s="858">
        <v>2795</v>
      </c>
      <c r="G1523" s="875" t="s">
        <v>1710</v>
      </c>
      <c r="H1523" s="858">
        <f t="shared" si="24"/>
        <v>3354</v>
      </c>
      <c r="M1523" s="875" t="s">
        <v>1710</v>
      </c>
      <c r="N1523" s="859">
        <f t="shared" si="25"/>
        <v>3957.7200000000003</v>
      </c>
      <c r="S1523" s="875" t="s">
        <v>1710</v>
      </c>
      <c r="T1523" s="1123">
        <f t="shared" si="26"/>
        <v>4670.1096</v>
      </c>
      <c r="Y1523" s="865" t="s">
        <v>1710</v>
      </c>
      <c r="Z1523" s="1239">
        <f t="shared" si="27"/>
        <v>5510.729327999999</v>
      </c>
      <c r="AA1523" s="846"/>
      <c r="AB1523" s="846"/>
      <c r="AC1523" s="846"/>
    </row>
    <row r="1524" spans="1:29" ht="58.5" thickBot="1">
      <c r="A1524" s="875" t="s">
        <v>1711</v>
      </c>
      <c r="B1524" s="858">
        <v>3580</v>
      </c>
      <c r="G1524" s="875" t="s">
        <v>1711</v>
      </c>
      <c r="H1524" s="858">
        <f t="shared" si="24"/>
        <v>4296</v>
      </c>
      <c r="M1524" s="875" t="s">
        <v>1711</v>
      </c>
      <c r="N1524" s="859">
        <f t="shared" si="25"/>
        <v>5069.28</v>
      </c>
      <c r="S1524" s="875" t="s">
        <v>1711</v>
      </c>
      <c r="T1524" s="1123">
        <f t="shared" si="26"/>
        <v>5981.7504</v>
      </c>
      <c r="Y1524" s="865" t="s">
        <v>1711</v>
      </c>
      <c r="Z1524" s="1239">
        <f t="shared" si="27"/>
        <v>7058.465472</v>
      </c>
      <c r="AA1524" s="846"/>
      <c r="AB1524" s="846"/>
      <c r="AC1524" s="846"/>
    </row>
    <row r="1525" spans="1:29" ht="58.5" thickBot="1">
      <c r="A1525" s="875" t="s">
        <v>1712</v>
      </c>
      <c r="B1525" s="858">
        <v>4295</v>
      </c>
      <c r="G1525" s="875" t="s">
        <v>1712</v>
      </c>
      <c r="H1525" s="858">
        <f t="shared" si="24"/>
        <v>5154</v>
      </c>
      <c r="M1525" s="875" t="s">
        <v>1712</v>
      </c>
      <c r="N1525" s="859">
        <f t="shared" si="25"/>
        <v>6081.72</v>
      </c>
      <c r="S1525" s="875" t="s">
        <v>1712</v>
      </c>
      <c r="T1525" s="1123">
        <f t="shared" si="26"/>
        <v>7176.4296</v>
      </c>
      <c r="Y1525" s="865" t="s">
        <v>1712</v>
      </c>
      <c r="Z1525" s="1239">
        <f t="shared" si="27"/>
        <v>8468.186928000001</v>
      </c>
      <c r="AA1525" s="846"/>
      <c r="AB1525" s="846"/>
      <c r="AC1525" s="846"/>
    </row>
    <row r="1526" spans="1:29" ht="58.5" thickBot="1">
      <c r="A1526" s="875" t="s">
        <v>1713</v>
      </c>
      <c r="B1526" s="858">
        <v>5958</v>
      </c>
      <c r="G1526" s="875" t="s">
        <v>1713</v>
      </c>
      <c r="H1526" s="858">
        <f t="shared" si="24"/>
        <v>7149.6</v>
      </c>
      <c r="M1526" s="875" t="s">
        <v>1713</v>
      </c>
      <c r="N1526" s="859">
        <f t="shared" si="25"/>
        <v>8436.528</v>
      </c>
      <c r="S1526" s="875" t="s">
        <v>1713</v>
      </c>
      <c r="T1526" s="1123">
        <f t="shared" si="26"/>
        <v>9955.10304</v>
      </c>
      <c r="Y1526" s="865" t="s">
        <v>1713</v>
      </c>
      <c r="Z1526" s="1239">
        <f t="shared" si="27"/>
        <v>11747.0215872</v>
      </c>
      <c r="AA1526" s="846"/>
      <c r="AB1526" s="846"/>
      <c r="AC1526" s="846"/>
    </row>
    <row r="1527" spans="1:29" ht="30" thickBot="1">
      <c r="A1527" s="875" t="s">
        <v>3121</v>
      </c>
      <c r="B1527" s="858">
        <v>11815</v>
      </c>
      <c r="G1527" s="875" t="s">
        <v>3121</v>
      </c>
      <c r="H1527" s="858">
        <f t="shared" si="24"/>
        <v>14178</v>
      </c>
      <c r="M1527" s="875" t="s">
        <v>3121</v>
      </c>
      <c r="N1527" s="859">
        <f t="shared" si="25"/>
        <v>16730.04</v>
      </c>
      <c r="S1527" s="875" t="s">
        <v>3121</v>
      </c>
      <c r="T1527" s="1123">
        <f t="shared" si="26"/>
        <v>19741.447200000002</v>
      </c>
      <c r="Y1527" s="865" t="s">
        <v>3121</v>
      </c>
      <c r="Z1527" s="1239">
        <f t="shared" si="27"/>
        <v>23294.907696000002</v>
      </c>
      <c r="AA1527" s="846"/>
      <c r="AB1527" s="846"/>
      <c r="AC1527" s="846"/>
    </row>
  </sheetData>
  <sheetProtection password="C6B7" sheet="1"/>
  <mergeCells count="793">
    <mergeCell ref="N1518:N1519"/>
    <mergeCell ref="Q1433:Q1434"/>
    <mergeCell ref="O1435:O1436"/>
    <mergeCell ref="Q1435:Q1436"/>
    <mergeCell ref="O1437:O1438"/>
    <mergeCell ref="Q1437:Q1438"/>
    <mergeCell ref="N1385:N1440"/>
    <mergeCell ref="O1433:O1434"/>
    <mergeCell ref="O1439:O1440"/>
    <mergeCell ref="O1337:O1339"/>
    <mergeCell ref="O1385:O1400"/>
    <mergeCell ref="P1385:P1400"/>
    <mergeCell ref="Q1439:Q1440"/>
    <mergeCell ref="Q1385:Q1400"/>
    <mergeCell ref="O1402:O1404"/>
    <mergeCell ref="O1409:O1410"/>
    <mergeCell ref="O1431:O1432"/>
    <mergeCell ref="Q1431:Q1432"/>
    <mergeCell ref="O1312:O1322"/>
    <mergeCell ref="O1325:O1327"/>
    <mergeCell ref="O1328:O1329"/>
    <mergeCell ref="O1333:O1334"/>
    <mergeCell ref="M1285:Q1285"/>
    <mergeCell ref="O1300:O1301"/>
    <mergeCell ref="O1303:O1305"/>
    <mergeCell ref="M1311:Q1311"/>
    <mergeCell ref="M1271:Q1271"/>
    <mergeCell ref="M1272:Q1272"/>
    <mergeCell ref="O1278:O1279"/>
    <mergeCell ref="O1283:O1284"/>
    <mergeCell ref="O1235:O1236"/>
    <mergeCell ref="O1237:O1238"/>
    <mergeCell ref="O1243:O1244"/>
    <mergeCell ref="M1254:Q1254"/>
    <mergeCell ref="Q1186:Q1187"/>
    <mergeCell ref="O1188:O1189"/>
    <mergeCell ref="M1198:Q1198"/>
    <mergeCell ref="O1223:O1224"/>
    <mergeCell ref="O1170:O1171"/>
    <mergeCell ref="M1176:Q1176"/>
    <mergeCell ref="O1177:O1178"/>
    <mergeCell ref="P1181:P1185"/>
    <mergeCell ref="Q1181:Q1185"/>
    <mergeCell ref="O1128:O1129"/>
    <mergeCell ref="M1132:Q1132"/>
    <mergeCell ref="M1141:Q1141"/>
    <mergeCell ref="O1158:O1159"/>
    <mergeCell ref="O1112:O1113"/>
    <mergeCell ref="O1117:O1118"/>
    <mergeCell ref="M1119:Q1119"/>
    <mergeCell ref="O1120:O1124"/>
    <mergeCell ref="O1090:O1091"/>
    <mergeCell ref="O1092:O1093"/>
    <mergeCell ref="O1100:O1101"/>
    <mergeCell ref="M1104:Q1104"/>
    <mergeCell ref="O1079:O1080"/>
    <mergeCell ref="O1081:O1082"/>
    <mergeCell ref="O1083:O1084"/>
    <mergeCell ref="O1085:O1086"/>
    <mergeCell ref="O1059:O1061"/>
    <mergeCell ref="O1063:O1065"/>
    <mergeCell ref="O1066:O1067"/>
    <mergeCell ref="M1070:Q1070"/>
    <mergeCell ref="O1035:O1036"/>
    <mergeCell ref="O1039:O1041"/>
    <mergeCell ref="O1043:O1044"/>
    <mergeCell ref="O1049:O1055"/>
    <mergeCell ref="O996:O998"/>
    <mergeCell ref="O1003:O1005"/>
    <mergeCell ref="M1010:Q1010"/>
    <mergeCell ref="O1033:O1034"/>
    <mergeCell ref="O973:O974"/>
    <mergeCell ref="M975:Q975"/>
    <mergeCell ref="O992:O993"/>
    <mergeCell ref="O994:O995"/>
    <mergeCell ref="O957:O958"/>
    <mergeCell ref="M959:Q959"/>
    <mergeCell ref="O960:O965"/>
    <mergeCell ref="O971:O972"/>
    <mergeCell ref="O943:O944"/>
    <mergeCell ref="O945:O947"/>
    <mergeCell ref="O949:O950"/>
    <mergeCell ref="O955:O956"/>
    <mergeCell ref="O932:O933"/>
    <mergeCell ref="O934:O936"/>
    <mergeCell ref="O937:O938"/>
    <mergeCell ref="O941:O942"/>
    <mergeCell ref="O907:O908"/>
    <mergeCell ref="O909:O910"/>
    <mergeCell ref="M911:Q911"/>
    <mergeCell ref="O930:O931"/>
    <mergeCell ref="O885:O886"/>
    <mergeCell ref="O893:O894"/>
    <mergeCell ref="O899:O900"/>
    <mergeCell ref="O903:O904"/>
    <mergeCell ref="O867:O869"/>
    <mergeCell ref="O877:O878"/>
    <mergeCell ref="O881:O882"/>
    <mergeCell ref="O883:O884"/>
    <mergeCell ref="O833:O834"/>
    <mergeCell ref="P833:P834"/>
    <mergeCell ref="Q833:Q834"/>
    <mergeCell ref="M837:Q837"/>
    <mergeCell ref="O823:O824"/>
    <mergeCell ref="O825:O826"/>
    <mergeCell ref="O827:O828"/>
    <mergeCell ref="O829:O830"/>
    <mergeCell ref="O811:O812"/>
    <mergeCell ref="O816:O817"/>
    <mergeCell ref="O818:O819"/>
    <mergeCell ref="O821:O822"/>
    <mergeCell ref="M783:Q783"/>
    <mergeCell ref="O784:O796"/>
    <mergeCell ref="O798:O799"/>
    <mergeCell ref="O805:O806"/>
    <mergeCell ref="O760:O761"/>
    <mergeCell ref="M765:Q765"/>
    <mergeCell ref="M774:Q774"/>
    <mergeCell ref="O781:O782"/>
    <mergeCell ref="M712:Q712"/>
    <mergeCell ref="O730:O731"/>
    <mergeCell ref="M736:Q736"/>
    <mergeCell ref="M752:Q752"/>
    <mergeCell ref="O693:O694"/>
    <mergeCell ref="O697:O698"/>
    <mergeCell ref="O699:O700"/>
    <mergeCell ref="O702:O703"/>
    <mergeCell ref="M656:Q656"/>
    <mergeCell ref="O657:O664"/>
    <mergeCell ref="M674:Q674"/>
    <mergeCell ref="O684:O685"/>
    <mergeCell ref="O625:O626"/>
    <mergeCell ref="O629:O630"/>
    <mergeCell ref="M631:Q631"/>
    <mergeCell ref="O650:O651"/>
    <mergeCell ref="M603:Q603"/>
    <mergeCell ref="O615:O616"/>
    <mergeCell ref="M617:Q617"/>
    <mergeCell ref="O623:O624"/>
    <mergeCell ref="O574:O575"/>
    <mergeCell ref="M576:Q576"/>
    <mergeCell ref="M584:Q584"/>
    <mergeCell ref="O600:O601"/>
    <mergeCell ref="M544:Q544"/>
    <mergeCell ref="M557:Q557"/>
    <mergeCell ref="O563:O564"/>
    <mergeCell ref="O572:O573"/>
    <mergeCell ref="O540:O541"/>
    <mergeCell ref="O542:O543"/>
    <mergeCell ref="O500:O501"/>
    <mergeCell ref="O502:O503"/>
    <mergeCell ref="M504:Q504"/>
    <mergeCell ref="O507:O508"/>
    <mergeCell ref="G475:K475"/>
    <mergeCell ref="I487:I489"/>
    <mergeCell ref="M510:Q510"/>
    <mergeCell ref="M526:Q526"/>
    <mergeCell ref="M475:Q475"/>
    <mergeCell ref="O487:O489"/>
    <mergeCell ref="O490:O491"/>
    <mergeCell ref="O492:O493"/>
    <mergeCell ref="I490:I491"/>
    <mergeCell ref="I492:I493"/>
    <mergeCell ref="C540:C541"/>
    <mergeCell ref="C542:C543"/>
    <mergeCell ref="A475:E475"/>
    <mergeCell ref="C487:C489"/>
    <mergeCell ref="C490:C491"/>
    <mergeCell ref="C492:C493"/>
    <mergeCell ref="C500:C501"/>
    <mergeCell ref="C502:C503"/>
    <mergeCell ref="A504:E504"/>
    <mergeCell ref="C507:C508"/>
    <mergeCell ref="A510:E510"/>
    <mergeCell ref="A526:E526"/>
    <mergeCell ref="A631:E631"/>
    <mergeCell ref="C650:C651"/>
    <mergeCell ref="C574:C575"/>
    <mergeCell ref="A576:E576"/>
    <mergeCell ref="A584:E584"/>
    <mergeCell ref="C600:C601"/>
    <mergeCell ref="A603:E603"/>
    <mergeCell ref="C615:C616"/>
    <mergeCell ref="A617:E617"/>
    <mergeCell ref="C623:C624"/>
    <mergeCell ref="C625:C626"/>
    <mergeCell ref="C629:C630"/>
    <mergeCell ref="A544:E544"/>
    <mergeCell ref="A557:E557"/>
    <mergeCell ref="C563:C564"/>
    <mergeCell ref="C572:C573"/>
    <mergeCell ref="A736:E736"/>
    <mergeCell ref="A752:E752"/>
    <mergeCell ref="A656:E656"/>
    <mergeCell ref="C657:C664"/>
    <mergeCell ref="A674:E674"/>
    <mergeCell ref="C684:C685"/>
    <mergeCell ref="C693:C694"/>
    <mergeCell ref="C697:C698"/>
    <mergeCell ref="C699:C700"/>
    <mergeCell ref="C702:C703"/>
    <mergeCell ref="A712:E712"/>
    <mergeCell ref="C730:C731"/>
    <mergeCell ref="C818:C819"/>
    <mergeCell ref="C821:C822"/>
    <mergeCell ref="C760:C761"/>
    <mergeCell ref="A765:E765"/>
    <mergeCell ref="A774:E774"/>
    <mergeCell ref="C781:C782"/>
    <mergeCell ref="A783:E783"/>
    <mergeCell ref="C784:C796"/>
    <mergeCell ref="C823:C824"/>
    <mergeCell ref="C825:C826"/>
    <mergeCell ref="C827:C828"/>
    <mergeCell ref="C829:C830"/>
    <mergeCell ref="C798:C799"/>
    <mergeCell ref="C805:C806"/>
    <mergeCell ref="C811:C812"/>
    <mergeCell ref="C816:C817"/>
    <mergeCell ref="C930:C931"/>
    <mergeCell ref="E833:E834"/>
    <mergeCell ref="A837:E837"/>
    <mergeCell ref="C867:C869"/>
    <mergeCell ref="C877:C878"/>
    <mergeCell ref="C881:C882"/>
    <mergeCell ref="C883:C884"/>
    <mergeCell ref="C833:C834"/>
    <mergeCell ref="D833:D834"/>
    <mergeCell ref="C1033:C1034"/>
    <mergeCell ref="C992:C993"/>
    <mergeCell ref="C994:C995"/>
    <mergeCell ref="C885:C886"/>
    <mergeCell ref="C893:C894"/>
    <mergeCell ref="C899:C900"/>
    <mergeCell ref="C903:C904"/>
    <mergeCell ref="C907:C908"/>
    <mergeCell ref="C909:C910"/>
    <mergeCell ref="A911:E911"/>
    <mergeCell ref="C932:C933"/>
    <mergeCell ref="C934:C936"/>
    <mergeCell ref="C937:C938"/>
    <mergeCell ref="C941:C942"/>
    <mergeCell ref="C1035:C1036"/>
    <mergeCell ref="C1039:C1041"/>
    <mergeCell ref="C960:C965"/>
    <mergeCell ref="C971:C972"/>
    <mergeCell ref="C973:C974"/>
    <mergeCell ref="A975:E975"/>
    <mergeCell ref="C943:C944"/>
    <mergeCell ref="C945:C947"/>
    <mergeCell ref="C1090:C1091"/>
    <mergeCell ref="C1092:C1093"/>
    <mergeCell ref="C1043:C1044"/>
    <mergeCell ref="C1049:C1055"/>
    <mergeCell ref="C1059:C1061"/>
    <mergeCell ref="C1063:C1065"/>
    <mergeCell ref="C1083:C1084"/>
    <mergeCell ref="C1085:C1086"/>
    <mergeCell ref="C1120:C1124"/>
    <mergeCell ref="C996:C998"/>
    <mergeCell ref="C1003:C1005"/>
    <mergeCell ref="C1066:C1067"/>
    <mergeCell ref="A1070:E1070"/>
    <mergeCell ref="C949:C950"/>
    <mergeCell ref="C955:C956"/>
    <mergeCell ref="C957:C958"/>
    <mergeCell ref="A959:E959"/>
    <mergeCell ref="A1010:E1010"/>
    <mergeCell ref="E1186:E1187"/>
    <mergeCell ref="C1079:C1080"/>
    <mergeCell ref="C1081:C1082"/>
    <mergeCell ref="C1170:C1171"/>
    <mergeCell ref="A1176:E1176"/>
    <mergeCell ref="C1100:C1101"/>
    <mergeCell ref="A1104:E1104"/>
    <mergeCell ref="C1112:C1113"/>
    <mergeCell ref="C1117:C1118"/>
    <mergeCell ref="A1119:E1119"/>
    <mergeCell ref="C1128:C1129"/>
    <mergeCell ref="A1132:E1132"/>
    <mergeCell ref="A1141:E1141"/>
    <mergeCell ref="C1158:C1159"/>
    <mergeCell ref="C1177:C1178"/>
    <mergeCell ref="D1181:D1185"/>
    <mergeCell ref="E1181:E1185"/>
    <mergeCell ref="C1333:C1334"/>
    <mergeCell ref="C1337:C1339"/>
    <mergeCell ref="A1272:E1272"/>
    <mergeCell ref="C1278:C1279"/>
    <mergeCell ref="C1283:C1284"/>
    <mergeCell ref="A1285:E1285"/>
    <mergeCell ref="C1300:C1301"/>
    <mergeCell ref="C1303:C1305"/>
    <mergeCell ref="C1237:C1238"/>
    <mergeCell ref="C1243:C1244"/>
    <mergeCell ref="A1254:E1254"/>
    <mergeCell ref="A1271:E1271"/>
    <mergeCell ref="C1188:C1189"/>
    <mergeCell ref="A1198:E1198"/>
    <mergeCell ref="C1223:C1224"/>
    <mergeCell ref="C1235:C1236"/>
    <mergeCell ref="E1385:E1400"/>
    <mergeCell ref="A1311:E1311"/>
    <mergeCell ref="C1409:C1410"/>
    <mergeCell ref="C1431:C1432"/>
    <mergeCell ref="E1431:E1432"/>
    <mergeCell ref="C1385:C1400"/>
    <mergeCell ref="D1385:D1400"/>
    <mergeCell ref="C1312:C1322"/>
    <mergeCell ref="C1325:C1327"/>
    <mergeCell ref="C1328:C1329"/>
    <mergeCell ref="C1439:C1440"/>
    <mergeCell ref="C1402:C1404"/>
    <mergeCell ref="G504:K504"/>
    <mergeCell ref="I507:I508"/>
    <mergeCell ref="E1439:E1440"/>
    <mergeCell ref="I563:I564"/>
    <mergeCell ref="I572:I573"/>
    <mergeCell ref="I574:I575"/>
    <mergeCell ref="G576:K576"/>
    <mergeCell ref="G674:K674"/>
    <mergeCell ref="G544:K544"/>
    <mergeCell ref="G557:K557"/>
    <mergeCell ref="B1518:B1519"/>
    <mergeCell ref="E1433:E1434"/>
    <mergeCell ref="C1435:C1436"/>
    <mergeCell ref="E1435:E1436"/>
    <mergeCell ref="C1437:C1438"/>
    <mergeCell ref="E1437:E1438"/>
    <mergeCell ref="B1385:B1440"/>
    <mergeCell ref="C1433:C1434"/>
    <mergeCell ref="I650:I651"/>
    <mergeCell ref="G656:K656"/>
    <mergeCell ref="I500:I501"/>
    <mergeCell ref="I502:I503"/>
    <mergeCell ref="G584:K584"/>
    <mergeCell ref="I600:I601"/>
    <mergeCell ref="G510:K510"/>
    <mergeCell ref="G526:K526"/>
    <mergeCell ref="I540:I541"/>
    <mergeCell ref="I542:I543"/>
    <mergeCell ref="I730:I731"/>
    <mergeCell ref="G736:K736"/>
    <mergeCell ref="I684:I685"/>
    <mergeCell ref="G603:K603"/>
    <mergeCell ref="I615:I616"/>
    <mergeCell ref="G617:K617"/>
    <mergeCell ref="I623:I624"/>
    <mergeCell ref="I625:I626"/>
    <mergeCell ref="I629:I630"/>
    <mergeCell ref="G631:K631"/>
    <mergeCell ref="I827:I828"/>
    <mergeCell ref="I825:I826"/>
    <mergeCell ref="I657:I664"/>
    <mergeCell ref="G774:K774"/>
    <mergeCell ref="I781:I782"/>
    <mergeCell ref="I693:I694"/>
    <mergeCell ref="I697:I698"/>
    <mergeCell ref="I699:I700"/>
    <mergeCell ref="I702:I703"/>
    <mergeCell ref="G712:K712"/>
    <mergeCell ref="I816:I817"/>
    <mergeCell ref="I818:I819"/>
    <mergeCell ref="I821:I822"/>
    <mergeCell ref="I823:I824"/>
    <mergeCell ref="G752:K752"/>
    <mergeCell ref="I760:I761"/>
    <mergeCell ref="G765:K765"/>
    <mergeCell ref="K833:K834"/>
    <mergeCell ref="G837:K837"/>
    <mergeCell ref="I867:I869"/>
    <mergeCell ref="I877:I878"/>
    <mergeCell ref="I829:I830"/>
    <mergeCell ref="G783:K783"/>
    <mergeCell ref="I784:I796"/>
    <mergeCell ref="I798:I799"/>
    <mergeCell ref="I805:I806"/>
    <mergeCell ref="I811:I812"/>
    <mergeCell ref="I937:I938"/>
    <mergeCell ref="I941:I942"/>
    <mergeCell ref="I899:I900"/>
    <mergeCell ref="I903:I904"/>
    <mergeCell ref="I833:I834"/>
    <mergeCell ref="J833:J834"/>
    <mergeCell ref="I881:I882"/>
    <mergeCell ref="I883:I884"/>
    <mergeCell ref="I885:I886"/>
    <mergeCell ref="I893:I894"/>
    <mergeCell ref="I907:I908"/>
    <mergeCell ref="I909:I910"/>
    <mergeCell ref="G911:K911"/>
    <mergeCell ref="I930:I931"/>
    <mergeCell ref="I932:I933"/>
    <mergeCell ref="I934:I936"/>
    <mergeCell ref="G1010:K1010"/>
    <mergeCell ref="I1033:I1034"/>
    <mergeCell ref="I957:I958"/>
    <mergeCell ref="G959:K959"/>
    <mergeCell ref="I960:I965"/>
    <mergeCell ref="I971:I972"/>
    <mergeCell ref="I973:I974"/>
    <mergeCell ref="G975:K975"/>
    <mergeCell ref="I992:I993"/>
    <mergeCell ref="I994:I995"/>
    <mergeCell ref="I996:I998"/>
    <mergeCell ref="I1003:I1005"/>
    <mergeCell ref="I943:I944"/>
    <mergeCell ref="I945:I947"/>
    <mergeCell ref="I949:I950"/>
    <mergeCell ref="I955:I956"/>
    <mergeCell ref="I1083:I1084"/>
    <mergeCell ref="I1085:I1086"/>
    <mergeCell ref="I1035:I1036"/>
    <mergeCell ref="I1039:I1041"/>
    <mergeCell ref="I1043:I1044"/>
    <mergeCell ref="I1049:I1055"/>
    <mergeCell ref="I1059:I1061"/>
    <mergeCell ref="I1063:I1065"/>
    <mergeCell ref="I1066:I1067"/>
    <mergeCell ref="G1070:K1070"/>
    <mergeCell ref="I1079:I1080"/>
    <mergeCell ref="I1081:I1082"/>
    <mergeCell ref="G1141:K1141"/>
    <mergeCell ref="I1158:I1159"/>
    <mergeCell ref="I1090:I1091"/>
    <mergeCell ref="I1092:I1093"/>
    <mergeCell ref="I1100:I1101"/>
    <mergeCell ref="G1104:K1104"/>
    <mergeCell ref="I1112:I1113"/>
    <mergeCell ref="I1117:I1118"/>
    <mergeCell ref="I1188:I1189"/>
    <mergeCell ref="G1198:K1198"/>
    <mergeCell ref="G1119:K1119"/>
    <mergeCell ref="I1120:I1124"/>
    <mergeCell ref="I1128:I1129"/>
    <mergeCell ref="G1132:K1132"/>
    <mergeCell ref="I1170:I1171"/>
    <mergeCell ref="G1176:K1176"/>
    <mergeCell ref="I1177:I1178"/>
    <mergeCell ref="J1181:J1185"/>
    <mergeCell ref="K1181:K1185"/>
    <mergeCell ref="K1186:K1187"/>
    <mergeCell ref="I1325:I1327"/>
    <mergeCell ref="I1328:I1329"/>
    <mergeCell ref="G1254:K1254"/>
    <mergeCell ref="G1271:K1271"/>
    <mergeCell ref="G1272:K1272"/>
    <mergeCell ref="I1278:I1279"/>
    <mergeCell ref="I1283:I1284"/>
    <mergeCell ref="G1285:K1285"/>
    <mergeCell ref="I1300:I1301"/>
    <mergeCell ref="I1303:I1305"/>
    <mergeCell ref="G1311:K1311"/>
    <mergeCell ref="I1312:I1322"/>
    <mergeCell ref="I1223:I1224"/>
    <mergeCell ref="I1235:I1236"/>
    <mergeCell ref="I1237:I1238"/>
    <mergeCell ref="I1243:I1244"/>
    <mergeCell ref="I1333:I1334"/>
    <mergeCell ref="I1337:I1339"/>
    <mergeCell ref="H1385:H1440"/>
    <mergeCell ref="I1385:I1400"/>
    <mergeCell ref="I1433:I1434"/>
    <mergeCell ref="I1439:I1440"/>
    <mergeCell ref="K1385:K1400"/>
    <mergeCell ref="I1402:I1404"/>
    <mergeCell ref="I1409:I1410"/>
    <mergeCell ref="I1431:I1432"/>
    <mergeCell ref="K1431:K1432"/>
    <mergeCell ref="J1385:J1400"/>
    <mergeCell ref="H1518:H1519"/>
    <mergeCell ref="K1433:K1434"/>
    <mergeCell ref="I1435:I1436"/>
    <mergeCell ref="K1435:K1436"/>
    <mergeCell ref="I1437:I1438"/>
    <mergeCell ref="K1437:K1438"/>
    <mergeCell ref="K1439:K1440"/>
    <mergeCell ref="S475:W475"/>
    <mergeCell ref="U487:U489"/>
    <mergeCell ref="U490:U491"/>
    <mergeCell ref="U492:U493"/>
    <mergeCell ref="U500:U501"/>
    <mergeCell ref="U502:U503"/>
    <mergeCell ref="S504:W504"/>
    <mergeCell ref="U507:U508"/>
    <mergeCell ref="S510:W510"/>
    <mergeCell ref="S526:W526"/>
    <mergeCell ref="U540:U541"/>
    <mergeCell ref="U542:U543"/>
    <mergeCell ref="S544:W544"/>
    <mergeCell ref="S557:W557"/>
    <mergeCell ref="U563:U564"/>
    <mergeCell ref="U572:U573"/>
    <mergeCell ref="U574:U575"/>
    <mergeCell ref="S576:W576"/>
    <mergeCell ref="S584:W584"/>
    <mergeCell ref="U600:U601"/>
    <mergeCell ref="S603:W603"/>
    <mergeCell ref="U615:U616"/>
    <mergeCell ref="S617:W617"/>
    <mergeCell ref="U623:U624"/>
    <mergeCell ref="U625:U626"/>
    <mergeCell ref="U629:U630"/>
    <mergeCell ref="S631:W631"/>
    <mergeCell ref="U650:U651"/>
    <mergeCell ref="S656:W656"/>
    <mergeCell ref="U657:U664"/>
    <mergeCell ref="S674:W674"/>
    <mergeCell ref="U684:U685"/>
    <mergeCell ref="U693:U694"/>
    <mergeCell ref="U697:U698"/>
    <mergeCell ref="U699:U700"/>
    <mergeCell ref="U702:U703"/>
    <mergeCell ref="S712:W712"/>
    <mergeCell ref="U730:U731"/>
    <mergeCell ref="S736:W736"/>
    <mergeCell ref="S752:W752"/>
    <mergeCell ref="U760:U761"/>
    <mergeCell ref="S765:W765"/>
    <mergeCell ref="S774:W774"/>
    <mergeCell ref="U781:U782"/>
    <mergeCell ref="S783:W783"/>
    <mergeCell ref="U784:U796"/>
    <mergeCell ref="U798:U799"/>
    <mergeCell ref="U805:U806"/>
    <mergeCell ref="U811:U812"/>
    <mergeCell ref="U816:U817"/>
    <mergeCell ref="U818:U819"/>
    <mergeCell ref="U821:U822"/>
    <mergeCell ref="U823:U824"/>
    <mergeCell ref="U825:U826"/>
    <mergeCell ref="U827:U828"/>
    <mergeCell ref="U829:U830"/>
    <mergeCell ref="U833:U834"/>
    <mergeCell ref="V833:V834"/>
    <mergeCell ref="W833:W834"/>
    <mergeCell ref="S837:W837"/>
    <mergeCell ref="U867:U869"/>
    <mergeCell ref="U877:U878"/>
    <mergeCell ref="U881:U882"/>
    <mergeCell ref="U883:U884"/>
    <mergeCell ref="U885:U886"/>
    <mergeCell ref="U893:U894"/>
    <mergeCell ref="U899:U900"/>
    <mergeCell ref="U903:U904"/>
    <mergeCell ref="U907:U908"/>
    <mergeCell ref="U909:U910"/>
    <mergeCell ref="S911:W911"/>
    <mergeCell ref="U930:U931"/>
    <mergeCell ref="U932:U933"/>
    <mergeCell ref="U934:U936"/>
    <mergeCell ref="U937:U938"/>
    <mergeCell ref="U941:U942"/>
    <mergeCell ref="U943:U944"/>
    <mergeCell ref="U945:U947"/>
    <mergeCell ref="U949:U950"/>
    <mergeCell ref="U955:U956"/>
    <mergeCell ref="U957:U958"/>
    <mergeCell ref="S959:W959"/>
    <mergeCell ref="U960:U965"/>
    <mergeCell ref="U971:U972"/>
    <mergeCell ref="U973:U974"/>
    <mergeCell ref="S975:W975"/>
    <mergeCell ref="U992:U993"/>
    <mergeCell ref="U994:U995"/>
    <mergeCell ref="U996:U998"/>
    <mergeCell ref="U1003:U1005"/>
    <mergeCell ref="S1010:W1010"/>
    <mergeCell ref="U1033:U1034"/>
    <mergeCell ref="U1035:U1036"/>
    <mergeCell ref="U1039:U1041"/>
    <mergeCell ref="U1043:U1044"/>
    <mergeCell ref="U1049:U1055"/>
    <mergeCell ref="U1059:U1061"/>
    <mergeCell ref="U1063:U1065"/>
    <mergeCell ref="U1066:U1067"/>
    <mergeCell ref="S1070:W1070"/>
    <mergeCell ref="U1079:U1080"/>
    <mergeCell ref="U1081:U1082"/>
    <mergeCell ref="U1083:U1084"/>
    <mergeCell ref="U1085:U1086"/>
    <mergeCell ref="U1090:U1091"/>
    <mergeCell ref="U1092:U1093"/>
    <mergeCell ref="U1100:U1101"/>
    <mergeCell ref="U1112:U1113"/>
    <mergeCell ref="U1117:U1118"/>
    <mergeCell ref="S1119:W1119"/>
    <mergeCell ref="U1120:U1124"/>
    <mergeCell ref="U1128:U1129"/>
    <mergeCell ref="S1132:W1132"/>
    <mergeCell ref="S1141:W1141"/>
    <mergeCell ref="U1158:U1159"/>
    <mergeCell ref="U1170:U1171"/>
    <mergeCell ref="S1176:W1176"/>
    <mergeCell ref="U1177:U1178"/>
    <mergeCell ref="V1181:V1185"/>
    <mergeCell ref="W1181:W1185"/>
    <mergeCell ref="W1186:W1187"/>
    <mergeCell ref="U1188:U1189"/>
    <mergeCell ref="S1198:W1198"/>
    <mergeCell ref="U1223:U1224"/>
    <mergeCell ref="U1235:U1236"/>
    <mergeCell ref="U1237:U1238"/>
    <mergeCell ref="U1243:U1244"/>
    <mergeCell ref="S1254:W1254"/>
    <mergeCell ref="S1271:W1271"/>
    <mergeCell ref="S1272:W1272"/>
    <mergeCell ref="U1278:U1279"/>
    <mergeCell ref="U1283:U1284"/>
    <mergeCell ref="S1285:W1285"/>
    <mergeCell ref="U1300:U1301"/>
    <mergeCell ref="U1303:U1305"/>
    <mergeCell ref="S1311:W1311"/>
    <mergeCell ref="U1312:U1322"/>
    <mergeCell ref="U1325:U1327"/>
    <mergeCell ref="U1328:U1329"/>
    <mergeCell ref="U1333:U1334"/>
    <mergeCell ref="U1337:U1339"/>
    <mergeCell ref="T1385:T1440"/>
    <mergeCell ref="U1385:U1400"/>
    <mergeCell ref="V1385:V1400"/>
    <mergeCell ref="U1435:U1436"/>
    <mergeCell ref="W1385:W1400"/>
    <mergeCell ref="U1402:U1404"/>
    <mergeCell ref="U1409:U1410"/>
    <mergeCell ref="U1431:U1432"/>
    <mergeCell ref="W1431:W1432"/>
    <mergeCell ref="U1433:U1434"/>
    <mergeCell ref="W1433:W1434"/>
    <mergeCell ref="W1435:W1436"/>
    <mergeCell ref="U1437:U1438"/>
    <mergeCell ref="W1437:W1438"/>
    <mergeCell ref="U1439:U1440"/>
    <mergeCell ref="W1439:W1440"/>
    <mergeCell ref="T1518:T1519"/>
    <mergeCell ref="Y475:AC475"/>
    <mergeCell ref="AA487:AA489"/>
    <mergeCell ref="AA490:AA491"/>
    <mergeCell ref="AA492:AA493"/>
    <mergeCell ref="AA500:AA501"/>
    <mergeCell ref="AA502:AA503"/>
    <mergeCell ref="Y504:AC504"/>
    <mergeCell ref="AA507:AA508"/>
    <mergeCell ref="Y510:AC510"/>
    <mergeCell ref="Y526:AC526"/>
    <mergeCell ref="AA540:AA541"/>
    <mergeCell ref="AA542:AA543"/>
    <mergeCell ref="Y544:AC544"/>
    <mergeCell ref="Y557:AC557"/>
    <mergeCell ref="AA563:AA564"/>
    <mergeCell ref="AA572:AA573"/>
    <mergeCell ref="AA574:AA575"/>
    <mergeCell ref="Y576:AC576"/>
    <mergeCell ref="Y584:AC584"/>
    <mergeCell ref="AA600:AA601"/>
    <mergeCell ref="Y603:AC603"/>
    <mergeCell ref="AA615:AA616"/>
    <mergeCell ref="Y617:AC617"/>
    <mergeCell ref="AA623:AA624"/>
    <mergeCell ref="AA625:AA626"/>
    <mergeCell ref="AA629:AA630"/>
    <mergeCell ref="Y631:AC631"/>
    <mergeCell ref="AA650:AA651"/>
    <mergeCell ref="Y656:AC656"/>
    <mergeCell ref="AA657:AA664"/>
    <mergeCell ref="Y674:AC674"/>
    <mergeCell ref="AA684:AA685"/>
    <mergeCell ref="AA693:AA694"/>
    <mergeCell ref="AA697:AA698"/>
    <mergeCell ref="AA699:AA700"/>
    <mergeCell ref="AA702:AA703"/>
    <mergeCell ref="Y712:AC712"/>
    <mergeCell ref="AA730:AA731"/>
    <mergeCell ref="Y736:AC736"/>
    <mergeCell ref="Y752:AC752"/>
    <mergeCell ref="AA760:AA761"/>
    <mergeCell ref="Y765:AC765"/>
    <mergeCell ref="Y774:AC774"/>
    <mergeCell ref="AA781:AA782"/>
    <mergeCell ref="Y783:AC783"/>
    <mergeCell ref="AA784:AA796"/>
    <mergeCell ref="AA798:AA799"/>
    <mergeCell ref="AA805:AA806"/>
    <mergeCell ref="AA811:AA812"/>
    <mergeCell ref="AA816:AA817"/>
    <mergeCell ref="AA818:AA819"/>
    <mergeCell ref="AA821:AA822"/>
    <mergeCell ref="AA823:AA824"/>
    <mergeCell ref="AA825:AA826"/>
    <mergeCell ref="AA827:AA828"/>
    <mergeCell ref="AA829:AA830"/>
    <mergeCell ref="AA833:AA834"/>
    <mergeCell ref="AB833:AB834"/>
    <mergeCell ref="AC833:AC834"/>
    <mergeCell ref="Y837:AC837"/>
    <mergeCell ref="AA867:AA869"/>
    <mergeCell ref="AA877:AA878"/>
    <mergeCell ref="AA881:AA882"/>
    <mergeCell ref="AA883:AA884"/>
    <mergeCell ref="AA885:AA886"/>
    <mergeCell ref="AA893:AA894"/>
    <mergeCell ref="AA899:AA900"/>
    <mergeCell ref="AA903:AA904"/>
    <mergeCell ref="AA907:AA908"/>
    <mergeCell ref="AA909:AA910"/>
    <mergeCell ref="Y911:AC911"/>
    <mergeCell ref="AA930:AA931"/>
    <mergeCell ref="AA932:AA933"/>
    <mergeCell ref="AA934:AA936"/>
    <mergeCell ref="AA937:AA938"/>
    <mergeCell ref="AA941:AA942"/>
    <mergeCell ref="AA943:AA944"/>
    <mergeCell ref="AA945:AA947"/>
    <mergeCell ref="AA949:AA950"/>
    <mergeCell ref="AA955:AA956"/>
    <mergeCell ref="AA957:AA958"/>
    <mergeCell ref="Y959:AC959"/>
    <mergeCell ref="AA960:AA965"/>
    <mergeCell ref="AA971:AA972"/>
    <mergeCell ref="AA973:AA974"/>
    <mergeCell ref="Y975:AC975"/>
    <mergeCell ref="AA992:AA993"/>
    <mergeCell ref="AA994:AA995"/>
    <mergeCell ref="AA996:AA998"/>
    <mergeCell ref="AA1003:AA1005"/>
    <mergeCell ref="Y1010:AC1010"/>
    <mergeCell ref="AA1033:AA1034"/>
    <mergeCell ref="AA1035:AA1036"/>
    <mergeCell ref="AA1039:AA1041"/>
    <mergeCell ref="AA1043:AA1044"/>
    <mergeCell ref="AA1049:AA1055"/>
    <mergeCell ref="AA1059:AA1061"/>
    <mergeCell ref="AA1063:AA1065"/>
    <mergeCell ref="AA1066:AA1067"/>
    <mergeCell ref="Y1070:AC1070"/>
    <mergeCell ref="AA1079:AA1080"/>
    <mergeCell ref="AA1081:AA1082"/>
    <mergeCell ref="AA1083:AA1084"/>
    <mergeCell ref="AA1085:AA1086"/>
    <mergeCell ref="AA1090:AA1091"/>
    <mergeCell ref="AA1092:AA1093"/>
    <mergeCell ref="AA1100:AA1101"/>
    <mergeCell ref="AA1112:AA1113"/>
    <mergeCell ref="AA1117:AA1118"/>
    <mergeCell ref="Y1119:AC1119"/>
    <mergeCell ref="AA1120:AA1124"/>
    <mergeCell ref="AA1128:AA1129"/>
    <mergeCell ref="Y1132:AC1132"/>
    <mergeCell ref="Y1141:AC1141"/>
    <mergeCell ref="AA1158:AA1159"/>
    <mergeCell ref="AA1170:AA1171"/>
    <mergeCell ref="Y1176:AC1176"/>
    <mergeCell ref="AA1177:AA1178"/>
    <mergeCell ref="AB1181:AB1185"/>
    <mergeCell ref="AC1181:AC1185"/>
    <mergeCell ref="AC1186:AC1187"/>
    <mergeCell ref="AA1188:AA1189"/>
    <mergeCell ref="Y1198:AC1198"/>
    <mergeCell ref="AA1223:AA1224"/>
    <mergeCell ref="AA1235:AA1236"/>
    <mergeCell ref="AA1237:AA1238"/>
    <mergeCell ref="AA1243:AA1244"/>
    <mergeCell ref="Y1254:AC1254"/>
    <mergeCell ref="Y1271:AC1271"/>
    <mergeCell ref="Y1272:AC1272"/>
    <mergeCell ref="AA1278:AA1279"/>
    <mergeCell ref="AA1283:AA1284"/>
    <mergeCell ref="Y1285:AC1285"/>
    <mergeCell ref="AA1300:AA1301"/>
    <mergeCell ref="AA1303:AA1305"/>
    <mergeCell ref="Y1311:AC1311"/>
    <mergeCell ref="AA1312:AA1322"/>
    <mergeCell ref="AA1325:AA1327"/>
    <mergeCell ref="AA1328:AA1329"/>
    <mergeCell ref="AA1333:AA1334"/>
    <mergeCell ref="AA1337:AA1339"/>
    <mergeCell ref="Z1385:Z1440"/>
    <mergeCell ref="AA1385:AA1400"/>
    <mergeCell ref="AB1385:AB1400"/>
    <mergeCell ref="AA1435:AA1436"/>
    <mergeCell ref="AC1385:AC1400"/>
    <mergeCell ref="AA1402:AA1404"/>
    <mergeCell ref="AA1409:AA1410"/>
    <mergeCell ref="AA1431:AA1432"/>
    <mergeCell ref="AC1431:AC1432"/>
    <mergeCell ref="AA1433:AA1434"/>
    <mergeCell ref="AC1433:AC1434"/>
    <mergeCell ref="AC1435:AC1436"/>
    <mergeCell ref="AA1437:AA1438"/>
    <mergeCell ref="AC1437:AC1438"/>
    <mergeCell ref="AA1439:AA1440"/>
    <mergeCell ref="AC1439:AC1440"/>
    <mergeCell ref="Z1518:Z1519"/>
  </mergeCells>
  <printOptions/>
  <pageMargins left="0.2362204724409449" right="0.31496062992125984" top="0.5118110236220472" bottom="0.5511811023622047" header="0" footer="0"/>
  <pageSetup horizontalDpi="600" verticalDpi="600" orientation="portrait" paperSize="5" scale="75" r:id="rId1"/>
  <headerFooter alignWithMargins="0">
    <oddHeader>&amp;C&amp;"Arial,Negrita"&amp;8 Convenio OSPATCA - Vigencia:  01/03/2015 - 31/08/2015 - Sanatorio Argentino</oddHeader>
    <oddFooter>&amp;C&amp;9Página &amp;P de &amp;N&amp;R&amp;"Arial,Negrita"&amp;8ASOCIACION DE CLINICAS  Y 
SANATORIOS DE SAN JUAN</oddFooter>
  </headerFooter>
</worksheet>
</file>

<file path=xl/worksheets/sheet19.xml><?xml version="1.0" encoding="utf-8"?>
<worksheet xmlns="http://schemas.openxmlformats.org/spreadsheetml/2006/main" xmlns:r="http://schemas.openxmlformats.org/officeDocument/2006/relationships">
  <dimension ref="A1:C15"/>
  <sheetViews>
    <sheetView workbookViewId="0" topLeftCell="A1">
      <selection activeCell="A1" sqref="A1:C1"/>
    </sheetView>
  </sheetViews>
  <sheetFormatPr defaultColWidth="14.00390625" defaultRowHeight="12.75"/>
  <cols>
    <col min="1" max="1" width="54.28125" style="346" customWidth="1"/>
    <col min="2" max="3" width="15.140625" style="346" customWidth="1"/>
    <col min="4" max="16384" width="14.00390625" style="346" customWidth="1"/>
  </cols>
  <sheetData>
    <row r="1" spans="1:3" ht="18">
      <c r="A1" s="1605" t="s">
        <v>1586</v>
      </c>
      <c r="B1" s="1605"/>
      <c r="C1" s="1605"/>
    </row>
    <row r="2" ht="12.75">
      <c r="A2" s="345"/>
    </row>
    <row r="3" ht="13.5" thickBot="1">
      <c r="A3" s="347"/>
    </row>
    <row r="4" spans="1:3" ht="26.25" thickBot="1">
      <c r="A4" s="348" t="s">
        <v>732</v>
      </c>
      <c r="B4" s="349" t="s">
        <v>734</v>
      </c>
      <c r="C4" s="350" t="s">
        <v>735</v>
      </c>
    </row>
    <row r="5" spans="1:3" ht="12.75">
      <c r="A5" s="351" t="s">
        <v>733</v>
      </c>
      <c r="B5" s="351">
        <v>1650</v>
      </c>
      <c r="C5" s="352">
        <v>650</v>
      </c>
    </row>
    <row r="6" spans="1:3" ht="13.5" thickBot="1">
      <c r="A6" s="353" t="s">
        <v>736</v>
      </c>
      <c r="B6" s="745"/>
      <c r="C6" s="746"/>
    </row>
    <row r="7" spans="1:3" ht="12.75">
      <c r="A7" s="352" t="s">
        <v>737</v>
      </c>
      <c r="B7" s="352">
        <v>2000</v>
      </c>
      <c r="C7" s="352">
        <v>1100</v>
      </c>
    </row>
    <row r="8" spans="1:3" ht="12.75">
      <c r="A8" s="354" t="s">
        <v>739</v>
      </c>
      <c r="B8" s="747"/>
      <c r="C8" s="747"/>
    </row>
    <row r="9" spans="1:3" ht="13.5" thickBot="1">
      <c r="A9" s="355" t="s">
        <v>740</v>
      </c>
      <c r="B9" s="356"/>
      <c r="C9" s="357"/>
    </row>
    <row r="10" spans="1:3" ht="12.75">
      <c r="A10" s="352" t="s">
        <v>738</v>
      </c>
      <c r="B10" s="352">
        <v>2300</v>
      </c>
      <c r="C10" s="352">
        <v>1300</v>
      </c>
    </row>
    <row r="11" spans="1:3" ht="13.5" thickBot="1">
      <c r="A11" s="354" t="s">
        <v>741</v>
      </c>
      <c r="B11" s="358"/>
      <c r="C11" s="358"/>
    </row>
    <row r="12" s="748" customFormat="1" ht="102.75" thickBot="1">
      <c r="A12" s="359" t="s">
        <v>220</v>
      </c>
    </row>
    <row r="13" spans="1:3" ht="15.75" thickBot="1">
      <c r="A13" s="363"/>
      <c r="B13" s="749"/>
      <c r="C13" s="750"/>
    </row>
    <row r="14" spans="1:2" ht="13.5" thickBot="1">
      <c r="A14" s="360" t="s">
        <v>1587</v>
      </c>
      <c r="B14" s="361">
        <v>4.98</v>
      </c>
    </row>
    <row r="15" spans="1:2" ht="13.5" thickBot="1">
      <c r="A15" s="360" t="s">
        <v>3755</v>
      </c>
      <c r="B15" s="362">
        <v>15.5</v>
      </c>
    </row>
  </sheetData>
  <sheetProtection password="C6B7" sheet="1"/>
  <mergeCells count="1">
    <mergeCell ref="A1:C1"/>
  </mergeCells>
  <printOptions horizontalCentered="1"/>
  <pageMargins left="0.64" right="0.7874015748031497" top="0.62" bottom="0.984251968503937" header="0" footer="0"/>
  <pageSetup horizontalDpi="600" verticalDpi="600" orientation="portrait" paperSize="5" scale="90" r:id="rId1"/>
  <headerFooter alignWithMargins="0">
    <oddHeader>&amp;C&amp;"Arial,Negrita"&amp;8 Convenio OSPATCA - Vigencia:  01/03/2016 - 31/08/2016 - Flebología</oddHeader>
    <oddFooter>&amp;CPágina &amp;P de &amp;N&amp;R&amp;"Arial,Negrita"&amp;8ASOCIACION DE CLINICAS Y 
SANATORIOS DE SAN JUAN</oddFooter>
  </headerFooter>
</worksheet>
</file>

<file path=xl/worksheets/sheet2.xml><?xml version="1.0" encoding="utf-8"?>
<worksheet xmlns="http://schemas.openxmlformats.org/spreadsheetml/2006/main" xmlns:r="http://schemas.openxmlformats.org/officeDocument/2006/relationships">
  <sheetPr>
    <tabColor indexed="42"/>
  </sheetPr>
  <dimension ref="A1:T410"/>
  <sheetViews>
    <sheetView showGridLines="0" tabSelected="1" zoomScale="70" zoomScaleNormal="70" workbookViewId="0" topLeftCell="T1">
      <selection activeCell="AC15" sqref="AC15"/>
    </sheetView>
  </sheetViews>
  <sheetFormatPr defaultColWidth="11.421875" defaultRowHeight="19.5" customHeight="1"/>
  <cols>
    <col min="1" max="1" width="17.140625" style="101" customWidth="1"/>
    <col min="2" max="2" width="67.57421875" style="35" customWidth="1"/>
    <col min="3" max="3" width="22.8515625" style="84" hidden="1" customWidth="1"/>
    <col min="4" max="4" width="4.7109375" style="35" hidden="1" customWidth="1"/>
    <col min="5" max="5" width="22.8515625" style="84" hidden="1" customWidth="1"/>
    <col min="6" max="6" width="20.28125" style="35" hidden="1" customWidth="1"/>
    <col min="7" max="7" width="4.8515625" style="35" hidden="1" customWidth="1"/>
    <col min="8" max="8" width="20.28125" style="35" hidden="1" customWidth="1"/>
    <col min="9" max="9" width="4.7109375" style="35" hidden="1" customWidth="1"/>
    <col min="10" max="10" width="20.28125" style="35" hidden="1" customWidth="1"/>
    <col min="11" max="11" width="10.7109375" style="35" hidden="1" customWidth="1"/>
    <col min="12" max="12" width="20.28125" style="35" hidden="1" customWidth="1"/>
    <col min="13" max="13" width="18.8515625" style="223" hidden="1" customWidth="1"/>
    <col min="14" max="14" width="18.57421875" style="35" hidden="1" customWidth="1"/>
    <col min="15" max="15" width="20.28125" style="35" hidden="1" customWidth="1"/>
    <col min="16" max="16" width="18.8515625" style="223" hidden="1" customWidth="1"/>
    <col min="17" max="17" width="11.421875" style="35" hidden="1" customWidth="1"/>
    <col min="18" max="18" width="20.7109375" style="35" hidden="1" customWidth="1"/>
    <col min="19" max="19" width="20.57421875" style="35" hidden="1" customWidth="1"/>
    <col min="20" max="20" width="18.7109375" style="35" customWidth="1"/>
    <col min="21" max="16384" width="11.421875" style="35" customWidth="1"/>
  </cols>
  <sheetData>
    <row r="1" spans="1:14" ht="19.5" customHeight="1">
      <c r="A1" s="1422" t="s">
        <v>2079</v>
      </c>
      <c r="B1" s="1422"/>
      <c r="C1" s="1422"/>
      <c r="D1" s="205">
        <v>0.07</v>
      </c>
      <c r="E1" s="35"/>
      <c r="G1" s="205">
        <v>0.22</v>
      </c>
      <c r="I1" s="205">
        <v>0.25</v>
      </c>
      <c r="K1" s="307">
        <v>0.2</v>
      </c>
      <c r="N1" s="307">
        <v>0.25</v>
      </c>
    </row>
    <row r="2" ht="19.5" customHeight="1">
      <c r="B2" s="147"/>
    </row>
    <row r="3" spans="2:17" ht="24" customHeight="1" thickBot="1">
      <c r="B3" s="185" t="s">
        <v>1447</v>
      </c>
      <c r="C3" s="155"/>
      <c r="E3" s="155"/>
      <c r="Q3" s="307">
        <v>0.1</v>
      </c>
    </row>
    <row r="4" spans="2:20" ht="29.25" customHeight="1">
      <c r="B4" s="420" t="s">
        <v>2946</v>
      </c>
      <c r="C4" s="421" t="s">
        <v>3814</v>
      </c>
      <c r="D4" s="325"/>
      <c r="E4" s="422" t="s">
        <v>1350</v>
      </c>
      <c r="F4" s="422" t="s">
        <v>4037</v>
      </c>
      <c r="G4" s="325"/>
      <c r="H4" s="422"/>
      <c r="I4" s="325"/>
      <c r="J4" s="423" t="s">
        <v>1830</v>
      </c>
      <c r="K4" s="325"/>
      <c r="L4" s="423" t="s">
        <v>223</v>
      </c>
      <c r="M4" s="424"/>
      <c r="N4" s="325"/>
      <c r="O4" s="425" t="s">
        <v>3371</v>
      </c>
      <c r="R4" s="425" t="s">
        <v>3371</v>
      </c>
      <c r="S4" s="1067">
        <v>0.24</v>
      </c>
      <c r="T4" s="425" t="s">
        <v>3371</v>
      </c>
    </row>
    <row r="5" spans="1:20" ht="19.5" customHeight="1">
      <c r="A5" s="101" t="s">
        <v>368</v>
      </c>
      <c r="B5" s="426" t="s">
        <v>2947</v>
      </c>
      <c r="C5" s="415">
        <v>55</v>
      </c>
      <c r="D5" s="322"/>
      <c r="E5" s="415">
        <f>C5*$D$1+C5</f>
        <v>58.85</v>
      </c>
      <c r="F5" s="415">
        <v>75</v>
      </c>
      <c r="G5" s="322"/>
      <c r="H5" s="415"/>
      <c r="I5" s="322"/>
      <c r="J5" s="415">
        <v>100</v>
      </c>
      <c r="K5" s="322"/>
      <c r="L5" s="416">
        <v>125</v>
      </c>
      <c r="M5" s="414"/>
      <c r="N5" s="322"/>
      <c r="O5" s="427">
        <v>165</v>
      </c>
      <c r="R5" s="427">
        <f>O5*$Q$3+O5</f>
        <v>181.5</v>
      </c>
      <c r="S5" s="223"/>
      <c r="T5" s="427">
        <f>R5*$S$4+R5</f>
        <v>225.06</v>
      </c>
    </row>
    <row r="6" spans="1:20" ht="19.5" customHeight="1">
      <c r="A6" s="101" t="s">
        <v>369</v>
      </c>
      <c r="B6" s="426" t="s">
        <v>2948</v>
      </c>
      <c r="C6" s="415">
        <v>63.25</v>
      </c>
      <c r="D6" s="322"/>
      <c r="E6" s="415">
        <f aca="true" t="shared" si="0" ref="E6:E21">C6*$D$1+C6</f>
        <v>67.6775</v>
      </c>
      <c r="F6" s="415">
        <v>100</v>
      </c>
      <c r="G6" s="417"/>
      <c r="H6" s="415"/>
      <c r="I6" s="322"/>
      <c r="J6" s="415">
        <f>F6*$I$1+F6</f>
        <v>125</v>
      </c>
      <c r="K6" s="322"/>
      <c r="L6" s="416">
        <v>160</v>
      </c>
      <c r="M6" s="414"/>
      <c r="N6" s="322"/>
      <c r="O6" s="427">
        <f aca="true" t="shared" si="1" ref="O6:O21">L6*$N$1+L6</f>
        <v>200</v>
      </c>
      <c r="R6" s="427">
        <f>O6*$Q$3+O6</f>
        <v>220</v>
      </c>
      <c r="S6" s="223"/>
      <c r="T6" s="427">
        <f>R6*$S$4+R6</f>
        <v>272.8</v>
      </c>
    </row>
    <row r="7" spans="2:20" ht="19.5" customHeight="1">
      <c r="B7" s="1288" t="s">
        <v>5379</v>
      </c>
      <c r="C7" s="415"/>
      <c r="D7" s="322"/>
      <c r="E7" s="415"/>
      <c r="F7" s="415"/>
      <c r="G7" s="417"/>
      <c r="H7" s="415"/>
      <c r="I7" s="322"/>
      <c r="J7" s="415"/>
      <c r="K7" s="322"/>
      <c r="L7" s="416"/>
      <c r="M7" s="414"/>
      <c r="N7" s="322"/>
      <c r="O7" s="427"/>
      <c r="R7" s="427"/>
      <c r="S7" s="223"/>
      <c r="T7" s="427">
        <v>275</v>
      </c>
    </row>
    <row r="8" spans="1:20" ht="19.5" customHeight="1">
      <c r="A8" s="101" t="s">
        <v>370</v>
      </c>
      <c r="B8" s="426" t="s">
        <v>2133</v>
      </c>
      <c r="C8" s="415">
        <v>70</v>
      </c>
      <c r="D8" s="322"/>
      <c r="E8" s="415">
        <f t="shared" si="0"/>
        <v>74.9</v>
      </c>
      <c r="F8" s="415">
        <v>130</v>
      </c>
      <c r="G8" s="322"/>
      <c r="H8" s="415"/>
      <c r="I8" s="322"/>
      <c r="J8" s="415">
        <v>150</v>
      </c>
      <c r="K8" s="322"/>
      <c r="L8" s="416">
        <f>J8*$K$1+J8</f>
        <v>180</v>
      </c>
      <c r="M8" s="414"/>
      <c r="N8" s="322"/>
      <c r="O8" s="427">
        <f t="shared" si="1"/>
        <v>225</v>
      </c>
      <c r="R8" s="427">
        <v>330</v>
      </c>
      <c r="S8" s="223"/>
      <c r="T8" s="427">
        <f>R8*$S$4+R8</f>
        <v>409.2</v>
      </c>
    </row>
    <row r="9" spans="2:20" ht="19.5" customHeight="1">
      <c r="B9" s="428" t="s">
        <v>5380</v>
      </c>
      <c r="C9" s="418">
        <v>1.56</v>
      </c>
      <c r="D9" s="419"/>
      <c r="E9" s="418">
        <f t="shared" si="0"/>
        <v>1.6692</v>
      </c>
      <c r="F9" s="418">
        <v>1.94</v>
      </c>
      <c r="G9" s="322"/>
      <c r="H9" s="418"/>
      <c r="I9" s="419"/>
      <c r="J9" s="418">
        <f aca="true" t="shared" si="2" ref="J9:J14">F9*$I$1+F9</f>
        <v>2.425</v>
      </c>
      <c r="K9" s="322"/>
      <c r="L9" s="416">
        <v>3.5</v>
      </c>
      <c r="M9" s="414"/>
      <c r="N9" s="322"/>
      <c r="O9" s="427">
        <f t="shared" si="1"/>
        <v>4.375</v>
      </c>
      <c r="R9" s="427">
        <v>4.38</v>
      </c>
      <c r="S9" s="223"/>
      <c r="T9" s="427" t="s">
        <v>5381</v>
      </c>
    </row>
    <row r="10" spans="2:20" ht="19.5" customHeight="1">
      <c r="B10" s="426" t="s">
        <v>1230</v>
      </c>
      <c r="C10" s="415">
        <v>1.77</v>
      </c>
      <c r="D10" s="322"/>
      <c r="E10" s="415">
        <f t="shared" si="0"/>
        <v>1.8939</v>
      </c>
      <c r="F10" s="418">
        <v>2.27</v>
      </c>
      <c r="G10" s="322"/>
      <c r="H10" s="418"/>
      <c r="I10" s="322"/>
      <c r="J10" s="418">
        <f t="shared" si="2"/>
        <v>2.8375</v>
      </c>
      <c r="K10" s="322"/>
      <c r="L10" s="416">
        <f>J10*$K$1+J10</f>
        <v>3.405</v>
      </c>
      <c r="M10" s="414"/>
      <c r="N10" s="322"/>
      <c r="O10" s="427">
        <f t="shared" si="1"/>
        <v>4.25625</v>
      </c>
      <c r="R10" s="427">
        <f>O10*$Q$3+O10</f>
        <v>4.681875</v>
      </c>
      <c r="S10" s="223"/>
      <c r="T10" s="427">
        <f>R10*$S$4+R10</f>
        <v>5.805524999999999</v>
      </c>
    </row>
    <row r="11" spans="2:20" ht="19.5" customHeight="1">
      <c r="B11" s="426" t="s">
        <v>1231</v>
      </c>
      <c r="C11" s="415">
        <v>1.39</v>
      </c>
      <c r="D11" s="322"/>
      <c r="E11" s="415">
        <f t="shared" si="0"/>
        <v>1.4872999999999998</v>
      </c>
      <c r="F11" s="418">
        <v>1.79</v>
      </c>
      <c r="G11" s="322"/>
      <c r="H11" s="418"/>
      <c r="I11" s="322"/>
      <c r="J11" s="418">
        <f t="shared" si="2"/>
        <v>2.2375</v>
      </c>
      <c r="K11" s="322"/>
      <c r="L11" s="416">
        <v>3</v>
      </c>
      <c r="M11" s="414"/>
      <c r="N11" s="322"/>
      <c r="O11" s="427">
        <f t="shared" si="1"/>
        <v>3.75</v>
      </c>
      <c r="R11" s="427">
        <f>O11*$Q$3+O11</f>
        <v>4.125</v>
      </c>
      <c r="S11" s="223"/>
      <c r="T11" s="427">
        <f>R11*$S$4+R11</f>
        <v>5.115</v>
      </c>
    </row>
    <row r="12" spans="2:20" ht="19.5" customHeight="1" thickBot="1">
      <c r="B12" s="428" t="s">
        <v>1232</v>
      </c>
      <c r="C12" s="324">
        <v>4.3</v>
      </c>
      <c r="D12" s="419"/>
      <c r="E12" s="324">
        <f t="shared" si="0"/>
        <v>4.601</v>
      </c>
      <c r="F12" s="324">
        <v>6</v>
      </c>
      <c r="G12" s="419"/>
      <c r="H12" s="324"/>
      <c r="I12" s="322"/>
      <c r="J12" s="324">
        <f t="shared" si="2"/>
        <v>7.5</v>
      </c>
      <c r="K12" s="322"/>
      <c r="L12" s="416">
        <v>10</v>
      </c>
      <c r="M12" s="414"/>
      <c r="N12" s="322"/>
      <c r="O12" s="427">
        <f t="shared" si="1"/>
        <v>12.5</v>
      </c>
      <c r="R12" s="427">
        <v>12.5</v>
      </c>
      <c r="S12" s="223"/>
      <c r="T12" s="427">
        <f>R12*$S$4+R12</f>
        <v>15.5</v>
      </c>
    </row>
    <row r="13" spans="2:20" ht="31.5" customHeight="1">
      <c r="B13" s="426" t="s">
        <v>5382</v>
      </c>
      <c r="C13" s="324"/>
      <c r="D13" s="419"/>
      <c r="E13" s="324"/>
      <c r="F13" s="324"/>
      <c r="G13" s="419"/>
      <c r="H13" s="324"/>
      <c r="I13" s="322"/>
      <c r="J13" s="324"/>
      <c r="K13" s="322"/>
      <c r="L13" s="416"/>
      <c r="M13" s="414"/>
      <c r="N13" s="322"/>
      <c r="O13" s="427"/>
      <c r="R13" s="427"/>
      <c r="S13" s="223"/>
      <c r="T13" s="1417" t="s">
        <v>5383</v>
      </c>
    </row>
    <row r="14" spans="2:20" ht="19.5" customHeight="1">
      <c r="B14" s="426" t="s">
        <v>1233</v>
      </c>
      <c r="C14" s="415">
        <v>1.9</v>
      </c>
      <c r="D14" s="322"/>
      <c r="E14" s="415">
        <f t="shared" si="0"/>
        <v>2.033</v>
      </c>
      <c r="F14" s="418">
        <v>2.77</v>
      </c>
      <c r="G14" s="322"/>
      <c r="H14" s="418"/>
      <c r="I14" s="322"/>
      <c r="J14" s="418">
        <f t="shared" si="2"/>
        <v>3.4625</v>
      </c>
      <c r="K14" s="322"/>
      <c r="L14" s="416">
        <f>J14*$K$1+J14</f>
        <v>4.155</v>
      </c>
      <c r="M14" s="414"/>
      <c r="N14" s="322"/>
      <c r="O14" s="427">
        <f t="shared" si="1"/>
        <v>5.1937500000000005</v>
      </c>
      <c r="R14" s="427">
        <f>O14*$Q$3+O14</f>
        <v>5.713125000000001</v>
      </c>
      <c r="S14" s="223"/>
      <c r="T14" s="427">
        <f>R14*$S$4+R14</f>
        <v>7.084275000000001</v>
      </c>
    </row>
    <row r="15" spans="2:20" ht="19.5" customHeight="1">
      <c r="B15" s="426" t="s">
        <v>1234</v>
      </c>
      <c r="C15" s="415">
        <v>371.25</v>
      </c>
      <c r="D15" s="322"/>
      <c r="E15" s="415">
        <f t="shared" si="0"/>
        <v>397.2375</v>
      </c>
      <c r="F15" s="418">
        <v>620</v>
      </c>
      <c r="G15" s="322"/>
      <c r="H15" s="418"/>
      <c r="I15" s="322"/>
      <c r="J15" s="418">
        <v>800</v>
      </c>
      <c r="K15" s="322"/>
      <c r="L15" s="416">
        <f>J15*$K$1+J15</f>
        <v>960</v>
      </c>
      <c r="M15" s="414"/>
      <c r="N15" s="322"/>
      <c r="O15" s="427">
        <f t="shared" si="1"/>
        <v>1200</v>
      </c>
      <c r="R15" s="427">
        <f>O15*$Q$3+O15</f>
        <v>1320</v>
      </c>
      <c r="S15" s="223"/>
      <c r="T15" s="427">
        <f>R15*$S$4+R15</f>
        <v>1636.8</v>
      </c>
    </row>
    <row r="16" spans="2:20" ht="27" customHeight="1">
      <c r="B16" s="426" t="s">
        <v>5304</v>
      </c>
      <c r="C16" s="415"/>
      <c r="D16" s="322"/>
      <c r="E16" s="415"/>
      <c r="F16" s="418"/>
      <c r="G16" s="322"/>
      <c r="H16" s="418"/>
      <c r="I16" s="322"/>
      <c r="J16" s="418"/>
      <c r="K16" s="322"/>
      <c r="L16" s="416"/>
      <c r="M16" s="414"/>
      <c r="N16" s="322"/>
      <c r="O16" s="427"/>
      <c r="R16" s="1099" t="s">
        <v>5305</v>
      </c>
      <c r="S16" s="223"/>
      <c r="T16" s="1099" t="s">
        <v>5305</v>
      </c>
    </row>
    <row r="17" spans="2:20" ht="19.5" customHeight="1">
      <c r="B17" s="426" t="s">
        <v>1235</v>
      </c>
      <c r="C17" s="415">
        <v>0.92</v>
      </c>
      <c r="D17" s="322"/>
      <c r="E17" s="415">
        <f t="shared" si="0"/>
        <v>0.9844</v>
      </c>
      <c r="F17" s="418">
        <v>1.18</v>
      </c>
      <c r="G17" s="322"/>
      <c r="H17" s="418"/>
      <c r="I17" s="322"/>
      <c r="J17" s="418">
        <f>F17*$I$1+F17</f>
        <v>1.4749999999999999</v>
      </c>
      <c r="K17" s="322"/>
      <c r="L17" s="416">
        <v>2.2</v>
      </c>
      <c r="M17" s="414"/>
      <c r="N17" s="322"/>
      <c r="O17" s="427">
        <f t="shared" si="1"/>
        <v>2.75</v>
      </c>
      <c r="R17" s="427">
        <f>O17*$Q$3+O17</f>
        <v>3.025</v>
      </c>
      <c r="S17" s="223"/>
      <c r="T17" s="427">
        <f>R17*$S$4+R17</f>
        <v>3.751</v>
      </c>
    </row>
    <row r="18" spans="2:20" ht="19.5" customHeight="1">
      <c r="B18" s="426" t="s">
        <v>4044</v>
      </c>
      <c r="C18" s="415">
        <v>4.38</v>
      </c>
      <c r="D18" s="322"/>
      <c r="E18" s="415">
        <f t="shared" si="0"/>
        <v>4.6866</v>
      </c>
      <c r="F18" s="418">
        <v>6</v>
      </c>
      <c r="G18" s="322"/>
      <c r="H18" s="418"/>
      <c r="I18" s="322"/>
      <c r="J18" s="418">
        <f>F18*$I$1+F18</f>
        <v>7.5</v>
      </c>
      <c r="K18" s="322"/>
      <c r="L18" s="416">
        <f>J18*$K$1+J18</f>
        <v>9</v>
      </c>
      <c r="M18" s="414"/>
      <c r="N18" s="322"/>
      <c r="O18" s="427">
        <v>12.5</v>
      </c>
      <c r="R18" s="427">
        <f>O18*$Q$3+O18</f>
        <v>13.75</v>
      </c>
      <c r="S18" s="223"/>
      <c r="T18" s="427">
        <f>R18*$S$4+R18</f>
        <v>17.05</v>
      </c>
    </row>
    <row r="19" spans="1:20" ht="19.5" customHeight="1">
      <c r="A19" s="101" t="s">
        <v>2949</v>
      </c>
      <c r="B19" s="426" t="s">
        <v>4045</v>
      </c>
      <c r="C19" s="415">
        <v>31.63</v>
      </c>
      <c r="D19" s="322"/>
      <c r="E19" s="415">
        <f t="shared" si="0"/>
        <v>33.8441</v>
      </c>
      <c r="F19" s="418">
        <v>60</v>
      </c>
      <c r="G19" s="322"/>
      <c r="H19" s="418"/>
      <c r="I19" s="322"/>
      <c r="J19" s="418">
        <f>F19*$I$1+F19</f>
        <v>75</v>
      </c>
      <c r="K19" s="322"/>
      <c r="L19" s="416">
        <f>J19*$K$1+J19</f>
        <v>90</v>
      </c>
      <c r="M19" s="414"/>
      <c r="N19" s="322"/>
      <c r="O19" s="427">
        <f t="shared" si="1"/>
        <v>112.5</v>
      </c>
      <c r="R19" s="427">
        <f>O19*$Q$3+O19</f>
        <v>123.75</v>
      </c>
      <c r="S19" s="223"/>
      <c r="T19" s="427">
        <f>R19*$S$4+R19</f>
        <v>153.45</v>
      </c>
    </row>
    <row r="20" spans="1:20" ht="19.5" customHeight="1">
      <c r="A20" s="101" t="s">
        <v>2950</v>
      </c>
      <c r="B20" s="426" t="s">
        <v>4046</v>
      </c>
      <c r="C20" s="415">
        <v>50.6</v>
      </c>
      <c r="D20" s="322"/>
      <c r="E20" s="415">
        <f t="shared" si="0"/>
        <v>54.142</v>
      </c>
      <c r="F20" s="418">
        <v>120</v>
      </c>
      <c r="G20" s="322"/>
      <c r="H20" s="418"/>
      <c r="I20" s="322"/>
      <c r="J20" s="418">
        <f>F20*$I$1+F20</f>
        <v>150</v>
      </c>
      <c r="K20" s="322"/>
      <c r="L20" s="416">
        <f>J20*$K$1+J20</f>
        <v>180</v>
      </c>
      <c r="M20" s="414"/>
      <c r="N20" s="322"/>
      <c r="O20" s="427">
        <f t="shared" si="1"/>
        <v>225</v>
      </c>
      <c r="R20" s="427">
        <f>O20*$Q$3+O20</f>
        <v>247.5</v>
      </c>
      <c r="S20" s="223"/>
      <c r="T20" s="427">
        <f>R20*$S$4+R20</f>
        <v>306.9</v>
      </c>
    </row>
    <row r="21" spans="1:20" ht="19.5" customHeight="1" thickBot="1">
      <c r="A21" s="101" t="s">
        <v>2015</v>
      </c>
      <c r="B21" s="429" t="s">
        <v>3024</v>
      </c>
      <c r="C21" s="430">
        <v>360.53</v>
      </c>
      <c r="D21" s="328"/>
      <c r="E21" s="430">
        <f t="shared" si="0"/>
        <v>385.76709999999997</v>
      </c>
      <c r="F21" s="431">
        <v>463</v>
      </c>
      <c r="G21" s="328"/>
      <c r="H21" s="431"/>
      <c r="I21" s="328"/>
      <c r="J21" s="431">
        <f>F21*$I$1+F21</f>
        <v>578.75</v>
      </c>
      <c r="K21" s="328"/>
      <c r="L21" s="432">
        <f>J21*$K$1+J21</f>
        <v>694.5</v>
      </c>
      <c r="M21" s="433"/>
      <c r="N21" s="328"/>
      <c r="O21" s="434">
        <f t="shared" si="1"/>
        <v>868.125</v>
      </c>
      <c r="R21" s="427">
        <f>O21*$Q$3+O21</f>
        <v>954.9375</v>
      </c>
      <c r="S21" s="223"/>
      <c r="T21" s="427">
        <f>R21*$S$4+R21</f>
        <v>1184.1225</v>
      </c>
    </row>
    <row r="22" spans="2:20" ht="19.5" customHeight="1" thickBot="1">
      <c r="B22" s="4"/>
      <c r="L22" s="223"/>
      <c r="O22" s="223"/>
      <c r="R22" s="223"/>
      <c r="S22" s="223"/>
      <c r="T22" s="223"/>
    </row>
    <row r="23" spans="2:20" ht="19.5" customHeight="1" thickBot="1">
      <c r="B23" s="1424" t="s">
        <v>3112</v>
      </c>
      <c r="C23" s="1425"/>
      <c r="E23" s="222"/>
      <c r="L23" s="321"/>
      <c r="O23" s="321"/>
      <c r="R23" s="321"/>
      <c r="S23" s="223"/>
      <c r="T23" s="321"/>
    </row>
    <row r="24" spans="2:20" ht="64.5" customHeight="1" thickBot="1">
      <c r="B24" s="1431" t="s">
        <v>415</v>
      </c>
      <c r="C24" s="1432"/>
      <c r="E24" s="222"/>
      <c r="L24" s="321"/>
      <c r="O24" s="321"/>
      <c r="R24" s="321"/>
      <c r="S24" s="223"/>
      <c r="T24" s="321"/>
    </row>
    <row r="25" spans="2:20" ht="19.5" customHeight="1" thickBot="1">
      <c r="B25" s="220"/>
      <c r="C25" s="221"/>
      <c r="L25" s="321"/>
      <c r="O25" s="321"/>
      <c r="R25" s="321"/>
      <c r="S25" s="223"/>
      <c r="T25" s="321"/>
    </row>
    <row r="26" spans="2:20" ht="19.5" customHeight="1">
      <c r="B26" s="153" t="s">
        <v>1236</v>
      </c>
      <c r="C26" s="138"/>
      <c r="E26" s="138"/>
      <c r="L26" s="223"/>
      <c r="O26" s="223"/>
      <c r="R26" s="223"/>
      <c r="S26" s="223"/>
      <c r="T26" s="223"/>
    </row>
    <row r="27" spans="2:20" ht="19.5" customHeight="1">
      <c r="B27" s="725" t="s">
        <v>827</v>
      </c>
      <c r="C27" s="138"/>
      <c r="E27" s="138"/>
      <c r="L27" s="918"/>
      <c r="O27" s="918"/>
      <c r="R27" s="918"/>
      <c r="S27" s="223"/>
      <c r="T27" s="918"/>
    </row>
    <row r="28" spans="2:20" ht="19.5" customHeight="1" thickBot="1">
      <c r="B28" s="919"/>
      <c r="C28" s="138"/>
      <c r="E28" s="138"/>
      <c r="L28" s="918"/>
      <c r="O28" s="918"/>
      <c r="Q28" s="307">
        <v>0.1</v>
      </c>
      <c r="R28" s="918"/>
      <c r="S28" s="223"/>
      <c r="T28" s="918"/>
    </row>
    <row r="29" spans="2:20" ht="19.5" customHeight="1">
      <c r="B29" s="364" t="s">
        <v>343</v>
      </c>
      <c r="C29" s="435"/>
      <c r="D29" s="304"/>
      <c r="E29" s="435"/>
      <c r="F29" s="304"/>
      <c r="G29" s="304"/>
      <c r="H29" s="304"/>
      <c r="I29" s="304"/>
      <c r="J29" s="304"/>
      <c r="K29" s="304"/>
      <c r="L29" s="365"/>
      <c r="M29" s="436"/>
      <c r="N29" s="304"/>
      <c r="O29" s="365"/>
      <c r="R29" s="365"/>
      <c r="S29" s="1067">
        <v>0.24</v>
      </c>
      <c r="T29" s="365"/>
    </row>
    <row r="30" spans="2:20" ht="19.5" customHeight="1" thickBot="1">
      <c r="B30" s="366" t="s">
        <v>3916</v>
      </c>
      <c r="C30" s="138"/>
      <c r="D30" s="71"/>
      <c r="E30" s="138"/>
      <c r="F30" s="71"/>
      <c r="G30" s="71"/>
      <c r="H30" s="71"/>
      <c r="I30" s="71"/>
      <c r="J30" s="71"/>
      <c r="K30" s="71"/>
      <c r="L30" s="432">
        <v>480</v>
      </c>
      <c r="M30" s="331"/>
      <c r="N30" s="71"/>
      <c r="O30" s="432">
        <f>L30*$N$1+L30</f>
        <v>600</v>
      </c>
      <c r="R30" s="432">
        <f>O30*$Q$28+O30</f>
        <v>660</v>
      </c>
      <c r="S30" s="223"/>
      <c r="T30" s="432">
        <f>R30*$S$29+R30</f>
        <v>818.4</v>
      </c>
    </row>
    <row r="31" spans="2:20" ht="19.5" customHeight="1" thickBot="1">
      <c r="B31" s="366" t="s">
        <v>3917</v>
      </c>
      <c r="C31" s="138"/>
      <c r="D31" s="71"/>
      <c r="E31" s="138"/>
      <c r="F31" s="71"/>
      <c r="G31" s="71"/>
      <c r="H31" s="71"/>
      <c r="I31" s="71"/>
      <c r="J31" s="71"/>
      <c r="K31" s="71"/>
      <c r="L31" s="432">
        <v>408</v>
      </c>
      <c r="M31" s="331"/>
      <c r="N31" s="71"/>
      <c r="O31" s="432">
        <f>L31*$N$1+L31</f>
        <v>510</v>
      </c>
      <c r="R31" s="432">
        <f>O31*$Q$28+O31</f>
        <v>561</v>
      </c>
      <c r="S31" s="223"/>
      <c r="T31" s="432">
        <f>R31*$S$29+R31</f>
        <v>695.64</v>
      </c>
    </row>
    <row r="32" spans="2:20" ht="19.5" customHeight="1" thickBot="1">
      <c r="B32" s="369" t="s">
        <v>828</v>
      </c>
      <c r="C32" s="437"/>
      <c r="D32" s="438"/>
      <c r="E32" s="437"/>
      <c r="F32" s="438"/>
      <c r="G32" s="438"/>
      <c r="H32" s="438"/>
      <c r="I32" s="438"/>
      <c r="J32" s="438"/>
      <c r="K32" s="438"/>
      <c r="L32" s="370">
        <v>888</v>
      </c>
      <c r="M32" s="439"/>
      <c r="N32" s="438"/>
      <c r="O32" s="440">
        <f>L32*$N$1+L32</f>
        <v>1110</v>
      </c>
      <c r="R32" s="432">
        <f>O32*$Q$28+O32</f>
        <v>1221</v>
      </c>
      <c r="S32" s="223"/>
      <c r="T32" s="432">
        <f>R32*$S$29+R32</f>
        <v>1514.04</v>
      </c>
    </row>
    <row r="33" spans="2:20" ht="22.5" customHeight="1">
      <c r="B33" s="366" t="s">
        <v>829</v>
      </c>
      <c r="C33" s="138"/>
      <c r="D33" s="71"/>
      <c r="E33" s="138"/>
      <c r="F33" s="71"/>
      <c r="G33" s="71"/>
      <c r="H33" s="71"/>
      <c r="I33" s="71"/>
      <c r="J33" s="71"/>
      <c r="K33" s="71"/>
      <c r="L33" s="367"/>
      <c r="M33" s="331"/>
      <c r="N33" s="71"/>
      <c r="O33" s="367"/>
      <c r="R33" s="367"/>
      <c r="S33" s="223"/>
      <c r="T33" s="367"/>
    </row>
    <row r="34" spans="2:20" ht="19.5" customHeight="1">
      <c r="B34" s="366" t="s">
        <v>830</v>
      </c>
      <c r="C34" s="138"/>
      <c r="D34" s="71"/>
      <c r="E34" s="138"/>
      <c r="F34" s="71"/>
      <c r="G34" s="71"/>
      <c r="H34" s="71"/>
      <c r="I34" s="71"/>
      <c r="J34" s="71"/>
      <c r="K34" s="71"/>
      <c r="L34" s="367"/>
      <c r="M34" s="331"/>
      <c r="N34" s="71"/>
      <c r="O34" s="367"/>
      <c r="R34" s="367"/>
      <c r="S34" s="223"/>
      <c r="T34" s="367"/>
    </row>
    <row r="35" spans="2:20" ht="19.5" customHeight="1" thickBot="1">
      <c r="B35" s="320" t="s">
        <v>831</v>
      </c>
      <c r="C35" s="341"/>
      <c r="D35" s="243"/>
      <c r="E35" s="341"/>
      <c r="F35" s="243"/>
      <c r="G35" s="243"/>
      <c r="H35" s="243"/>
      <c r="I35" s="243"/>
      <c r="J35" s="243"/>
      <c r="K35" s="243"/>
      <c r="L35" s="368"/>
      <c r="M35" s="342"/>
      <c r="N35" s="243"/>
      <c r="O35" s="368"/>
      <c r="R35" s="368"/>
      <c r="S35" s="223"/>
      <c r="T35" s="368"/>
    </row>
    <row r="36" spans="2:20" ht="19.5" customHeight="1">
      <c r="B36" s="153"/>
      <c r="C36" s="138"/>
      <c r="E36" s="138"/>
      <c r="L36" s="223"/>
      <c r="O36" s="223"/>
      <c r="R36" s="223"/>
      <c r="S36" s="223"/>
      <c r="T36" s="223"/>
    </row>
    <row r="37" spans="2:20" ht="19.5" customHeight="1">
      <c r="B37" s="186" t="s">
        <v>1237</v>
      </c>
      <c r="L37" s="223"/>
      <c r="O37" s="223"/>
      <c r="R37" s="223"/>
      <c r="S37" s="223"/>
      <c r="T37" s="223"/>
    </row>
    <row r="38" spans="12:20" ht="19.5" customHeight="1" thickBot="1">
      <c r="L38" s="223"/>
      <c r="O38" s="223"/>
      <c r="Q38" s="307">
        <v>0.1</v>
      </c>
      <c r="R38" s="223"/>
      <c r="S38" s="223"/>
      <c r="T38" s="223"/>
    </row>
    <row r="39" spans="2:20" ht="24" customHeight="1">
      <c r="B39" s="379" t="s">
        <v>2034</v>
      </c>
      <c r="C39" s="458"/>
      <c r="D39" s="458"/>
      <c r="E39" s="458"/>
      <c r="F39" s="459"/>
      <c r="G39" s="459"/>
      <c r="H39" s="459"/>
      <c r="I39" s="459"/>
      <c r="J39" s="459"/>
      <c r="K39" s="459"/>
      <c r="L39" s="460"/>
      <c r="M39" s="460"/>
      <c r="N39" s="459"/>
      <c r="O39" s="461"/>
      <c r="R39" s="461"/>
      <c r="S39" s="223"/>
      <c r="T39" s="461"/>
    </row>
    <row r="40" spans="2:20" ht="19.5" customHeight="1">
      <c r="B40" s="447" t="s">
        <v>360</v>
      </c>
      <c r="C40" s="441"/>
      <c r="D40" s="441"/>
      <c r="E40" s="442"/>
      <c r="F40" s="442"/>
      <c r="G40" s="71"/>
      <c r="H40" s="442"/>
      <c r="I40" s="71"/>
      <c r="J40" s="442"/>
      <c r="K40" s="71"/>
      <c r="L40" s="443"/>
      <c r="M40" s="331"/>
      <c r="N40" s="71"/>
      <c r="O40" s="448"/>
      <c r="R40" s="448"/>
      <c r="S40" s="223"/>
      <c r="T40" s="448"/>
    </row>
    <row r="41" spans="2:20" ht="20.25" customHeight="1">
      <c r="B41" s="449" t="s">
        <v>343</v>
      </c>
      <c r="C41" s="206"/>
      <c r="D41" s="206"/>
      <c r="E41" s="442"/>
      <c r="F41" s="442"/>
      <c r="G41" s="71"/>
      <c r="H41" s="442"/>
      <c r="I41" s="71"/>
      <c r="J41" s="442"/>
      <c r="K41" s="71"/>
      <c r="L41" s="443"/>
      <c r="M41" s="331"/>
      <c r="N41" s="71"/>
      <c r="O41" s="448"/>
      <c r="R41" s="448"/>
      <c r="S41" s="223"/>
      <c r="T41" s="448"/>
    </row>
    <row r="42" spans="2:20" ht="19.5" customHeight="1">
      <c r="B42" s="450" t="s">
        <v>3736</v>
      </c>
      <c r="C42" s="207"/>
      <c r="D42" s="207"/>
      <c r="E42" s="442"/>
      <c r="F42" s="442"/>
      <c r="G42" s="71"/>
      <c r="H42" s="442"/>
      <c r="I42" s="71"/>
      <c r="J42" s="442"/>
      <c r="K42" s="71"/>
      <c r="L42" s="443"/>
      <c r="M42" s="331"/>
      <c r="N42" s="71"/>
      <c r="O42" s="448"/>
      <c r="R42" s="448"/>
      <c r="S42" s="223"/>
      <c r="T42" s="448"/>
    </row>
    <row r="43" spans="2:20" ht="43.5" customHeight="1">
      <c r="B43" s="451" t="s">
        <v>3737</v>
      </c>
      <c r="C43" s="208"/>
      <c r="D43" s="208"/>
      <c r="E43" s="442"/>
      <c r="F43" s="442"/>
      <c r="G43" s="71"/>
      <c r="H43" s="442"/>
      <c r="I43" s="71"/>
      <c r="J43" s="442"/>
      <c r="K43" s="71"/>
      <c r="L43" s="443"/>
      <c r="M43" s="331"/>
      <c r="N43" s="71"/>
      <c r="O43" s="448"/>
      <c r="R43" s="448"/>
      <c r="S43" s="223"/>
      <c r="T43" s="448"/>
    </row>
    <row r="44" spans="2:20" ht="19.5" customHeight="1">
      <c r="B44" s="450" t="s">
        <v>3738</v>
      </c>
      <c r="C44" s="207"/>
      <c r="D44" s="207"/>
      <c r="E44" s="442"/>
      <c r="F44" s="442"/>
      <c r="G44" s="71"/>
      <c r="H44" s="442"/>
      <c r="I44" s="71"/>
      <c r="J44" s="442"/>
      <c r="K44" s="71"/>
      <c r="L44" s="443"/>
      <c r="M44" s="331"/>
      <c r="N44" s="71"/>
      <c r="O44" s="448"/>
      <c r="R44" s="448"/>
      <c r="S44" s="223"/>
      <c r="T44" s="448"/>
    </row>
    <row r="45" spans="2:20" ht="19.5" customHeight="1">
      <c r="B45" s="450" t="s">
        <v>3739</v>
      </c>
      <c r="C45" s="207"/>
      <c r="D45" s="207"/>
      <c r="E45" s="442"/>
      <c r="F45" s="442"/>
      <c r="G45" s="71"/>
      <c r="H45" s="442"/>
      <c r="I45" s="71"/>
      <c r="J45" s="442"/>
      <c r="K45" s="71"/>
      <c r="L45" s="443"/>
      <c r="M45" s="331"/>
      <c r="N45" s="71"/>
      <c r="O45" s="448"/>
      <c r="R45" s="448"/>
      <c r="S45" s="223"/>
      <c r="T45" s="448"/>
    </row>
    <row r="46" spans="2:20" ht="28.5" customHeight="1">
      <c r="B46" s="450" t="s">
        <v>2035</v>
      </c>
      <c r="C46" s="208"/>
      <c r="D46" s="208"/>
      <c r="E46" s="442"/>
      <c r="F46" s="442"/>
      <c r="G46" s="71"/>
      <c r="H46" s="442"/>
      <c r="I46" s="71"/>
      <c r="J46" s="442"/>
      <c r="K46" s="71"/>
      <c r="L46" s="443"/>
      <c r="M46" s="331"/>
      <c r="N46" s="71"/>
      <c r="O46" s="448"/>
      <c r="R46" s="448"/>
      <c r="S46" s="223"/>
      <c r="T46" s="448"/>
    </row>
    <row r="47" spans="2:20" ht="19.5" customHeight="1">
      <c r="B47" s="450" t="s">
        <v>3740</v>
      </c>
      <c r="C47" s="207"/>
      <c r="D47" s="207"/>
      <c r="E47" s="442"/>
      <c r="F47" s="442"/>
      <c r="G47" s="71"/>
      <c r="H47" s="442"/>
      <c r="I47" s="71"/>
      <c r="J47" s="442"/>
      <c r="K47" s="71"/>
      <c r="L47" s="443"/>
      <c r="M47" s="331"/>
      <c r="N47" s="71"/>
      <c r="O47" s="448"/>
      <c r="R47" s="448"/>
      <c r="S47" s="223"/>
      <c r="T47" s="448"/>
    </row>
    <row r="48" spans="2:20" ht="19.5" customHeight="1">
      <c r="B48" s="450" t="s">
        <v>3741</v>
      </c>
      <c r="C48" s="207"/>
      <c r="D48" s="207"/>
      <c r="E48" s="442"/>
      <c r="F48" s="442"/>
      <c r="G48" s="71"/>
      <c r="H48" s="442"/>
      <c r="I48" s="71"/>
      <c r="J48" s="442"/>
      <c r="K48" s="71"/>
      <c r="L48" s="443"/>
      <c r="M48" s="331"/>
      <c r="N48" s="71"/>
      <c r="O48" s="448"/>
      <c r="R48" s="448"/>
      <c r="S48" s="223"/>
      <c r="T48" s="448"/>
    </row>
    <row r="49" spans="2:20" ht="19.5" customHeight="1">
      <c r="B49" s="450" t="s">
        <v>3742</v>
      </c>
      <c r="C49" s="207"/>
      <c r="D49" s="207"/>
      <c r="E49" s="442"/>
      <c r="F49" s="442"/>
      <c r="G49" s="71"/>
      <c r="H49" s="442"/>
      <c r="I49" s="71"/>
      <c r="J49" s="442"/>
      <c r="K49" s="71"/>
      <c r="L49" s="443"/>
      <c r="M49" s="331"/>
      <c r="N49" s="71"/>
      <c r="O49" s="448"/>
      <c r="R49" s="448"/>
      <c r="S49" s="223"/>
      <c r="T49" s="448"/>
    </row>
    <row r="50" spans="2:20" ht="19.5" customHeight="1">
      <c r="B50" s="450" t="s">
        <v>3743</v>
      </c>
      <c r="C50" s="207"/>
      <c r="D50" s="207"/>
      <c r="E50" s="442"/>
      <c r="F50" s="442"/>
      <c r="G50" s="71"/>
      <c r="H50" s="442"/>
      <c r="I50" s="71"/>
      <c r="J50" s="442"/>
      <c r="K50" s="71"/>
      <c r="L50" s="443"/>
      <c r="M50" s="331"/>
      <c r="N50" s="71"/>
      <c r="O50" s="448"/>
      <c r="R50" s="448"/>
      <c r="S50" s="223"/>
      <c r="T50" s="448"/>
    </row>
    <row r="51" spans="2:20" ht="19.5" customHeight="1">
      <c r="B51" s="450" t="s">
        <v>3744</v>
      </c>
      <c r="C51" s="207"/>
      <c r="D51" s="207"/>
      <c r="E51" s="442"/>
      <c r="F51" s="442"/>
      <c r="G51" s="71"/>
      <c r="H51" s="442"/>
      <c r="I51" s="71"/>
      <c r="J51" s="442"/>
      <c r="K51" s="71"/>
      <c r="L51" s="443"/>
      <c r="M51" s="331"/>
      <c r="N51" s="71"/>
      <c r="O51" s="448"/>
      <c r="R51" s="448"/>
      <c r="S51" s="223"/>
      <c r="T51" s="448"/>
    </row>
    <row r="52" spans="2:20" ht="19.5" customHeight="1">
      <c r="B52" s="450" t="s">
        <v>3745</v>
      </c>
      <c r="C52" s="207"/>
      <c r="D52" s="207"/>
      <c r="E52" s="442"/>
      <c r="F52" s="442"/>
      <c r="G52" s="71"/>
      <c r="H52" s="442"/>
      <c r="I52" s="71"/>
      <c r="J52" s="442"/>
      <c r="K52" s="71"/>
      <c r="L52" s="443"/>
      <c r="M52" s="331"/>
      <c r="N52" s="71"/>
      <c r="O52" s="448"/>
      <c r="R52" s="448"/>
      <c r="S52" s="223"/>
      <c r="T52" s="448"/>
    </row>
    <row r="53" spans="2:20" ht="18.75" customHeight="1">
      <c r="B53" s="450" t="s">
        <v>3746</v>
      </c>
      <c r="C53" s="207"/>
      <c r="D53" s="207"/>
      <c r="E53" s="442"/>
      <c r="F53" s="442"/>
      <c r="G53" s="71"/>
      <c r="H53" s="442"/>
      <c r="I53" s="71"/>
      <c r="J53" s="442"/>
      <c r="K53" s="71"/>
      <c r="L53" s="443"/>
      <c r="M53" s="331"/>
      <c r="N53" s="71"/>
      <c r="O53" s="448"/>
      <c r="R53" s="448"/>
      <c r="S53" s="223"/>
      <c r="T53" s="448"/>
    </row>
    <row r="54" spans="2:20" ht="19.5" customHeight="1">
      <c r="B54" s="450" t="s">
        <v>3747</v>
      </c>
      <c r="C54" s="207"/>
      <c r="D54" s="207"/>
      <c r="E54" s="442"/>
      <c r="F54" s="442"/>
      <c r="G54" s="71"/>
      <c r="H54" s="442"/>
      <c r="I54" s="71"/>
      <c r="J54" s="442"/>
      <c r="K54" s="71"/>
      <c r="L54" s="443"/>
      <c r="M54" s="331"/>
      <c r="N54" s="71"/>
      <c r="O54" s="448"/>
      <c r="R54" s="448"/>
      <c r="S54" s="223"/>
      <c r="T54" s="448"/>
    </row>
    <row r="55" spans="2:20" ht="19.5" customHeight="1">
      <c r="B55" s="450" t="s">
        <v>3748</v>
      </c>
      <c r="C55" s="207"/>
      <c r="D55" s="207"/>
      <c r="E55" s="442"/>
      <c r="F55" s="442"/>
      <c r="G55" s="71"/>
      <c r="H55" s="442"/>
      <c r="I55" s="71"/>
      <c r="J55" s="442"/>
      <c r="K55" s="71"/>
      <c r="L55" s="443"/>
      <c r="M55" s="331"/>
      <c r="N55" s="71"/>
      <c r="O55" s="448"/>
      <c r="R55" s="448"/>
      <c r="S55" s="223"/>
      <c r="T55" s="448"/>
    </row>
    <row r="56" spans="2:20" ht="19.5" customHeight="1">
      <c r="B56" s="450" t="s">
        <v>3749</v>
      </c>
      <c r="C56" s="207"/>
      <c r="D56" s="207"/>
      <c r="E56" s="442"/>
      <c r="F56" s="442"/>
      <c r="G56" s="71"/>
      <c r="H56" s="442"/>
      <c r="I56" s="71"/>
      <c r="J56" s="442"/>
      <c r="K56" s="71"/>
      <c r="L56" s="443"/>
      <c r="M56" s="331"/>
      <c r="N56" s="71"/>
      <c r="O56" s="448"/>
      <c r="R56" s="448"/>
      <c r="S56" s="223"/>
      <c r="T56" s="448"/>
    </row>
    <row r="57" spans="2:20" ht="19.5" customHeight="1">
      <c r="B57" s="449" t="s">
        <v>344</v>
      </c>
      <c r="C57" s="206"/>
      <c r="D57" s="206"/>
      <c r="E57" s="442"/>
      <c r="F57" s="442"/>
      <c r="G57" s="71"/>
      <c r="H57" s="442"/>
      <c r="I57" s="71"/>
      <c r="J57" s="442"/>
      <c r="K57" s="71"/>
      <c r="L57" s="443"/>
      <c r="M57" s="331"/>
      <c r="N57" s="71"/>
      <c r="O57" s="448"/>
      <c r="R57" s="448"/>
      <c r="S57" s="223"/>
      <c r="T57" s="448"/>
    </row>
    <row r="58" spans="2:20" ht="69" customHeight="1">
      <c r="B58" s="366" t="s">
        <v>2078</v>
      </c>
      <c r="C58" s="209"/>
      <c r="D58" s="209"/>
      <c r="E58" s="442"/>
      <c r="F58" s="442"/>
      <c r="G58" s="71"/>
      <c r="H58" s="442"/>
      <c r="I58" s="71"/>
      <c r="J58" s="442"/>
      <c r="K58" s="71"/>
      <c r="L58" s="443"/>
      <c r="M58" s="331"/>
      <c r="N58" s="71"/>
      <c r="O58" s="448"/>
      <c r="R58" s="448"/>
      <c r="S58" s="1067">
        <v>0.24</v>
      </c>
      <c r="T58" s="448"/>
    </row>
    <row r="59" spans="2:20" ht="19.5" customHeight="1" hidden="1">
      <c r="B59" s="452" t="s">
        <v>3750</v>
      </c>
      <c r="C59" s="231"/>
      <c r="D59" s="231"/>
      <c r="E59" s="444">
        <v>2500</v>
      </c>
      <c r="F59" s="444">
        <v>2500</v>
      </c>
      <c r="G59" s="71"/>
      <c r="H59" s="444">
        <f>F59*$G$1+F59</f>
        <v>3050</v>
      </c>
      <c r="I59" s="71"/>
      <c r="J59" s="444">
        <f>F59*$I$1+F59</f>
        <v>3125</v>
      </c>
      <c r="K59" s="71"/>
      <c r="L59" s="445">
        <f>H59*$I$1+H59</f>
        <v>3812.5</v>
      </c>
      <c r="M59" s="331"/>
      <c r="N59" s="71"/>
      <c r="O59" s="453">
        <f>K59*$I$1+K59</f>
        <v>0</v>
      </c>
      <c r="R59" s="453">
        <f>N59*$I$1+N59</f>
        <v>0</v>
      </c>
      <c r="S59" s="223"/>
      <c r="T59" s="453">
        <f>P59*$I$1+P59</f>
        <v>0</v>
      </c>
    </row>
    <row r="60" spans="2:20" ht="19.5" customHeight="1" hidden="1">
      <c r="B60" s="452" t="s">
        <v>3751</v>
      </c>
      <c r="C60" s="231"/>
      <c r="D60" s="231"/>
      <c r="E60" s="444">
        <v>300</v>
      </c>
      <c r="F60" s="444">
        <v>300</v>
      </c>
      <c r="G60" s="71"/>
      <c r="H60" s="444">
        <f>F60*$G$1+F60</f>
        <v>366</v>
      </c>
      <c r="I60" s="71"/>
      <c r="J60" s="444">
        <f>F60*$I$1+F60</f>
        <v>375</v>
      </c>
      <c r="K60" s="71"/>
      <c r="L60" s="445">
        <f>H60*$I$1+H60</f>
        <v>457.5</v>
      </c>
      <c r="M60" s="331"/>
      <c r="N60" s="71"/>
      <c r="O60" s="453">
        <f>K60*$I$1+K60</f>
        <v>0</v>
      </c>
      <c r="R60" s="453">
        <f>N60*$I$1+N60</f>
        <v>0</v>
      </c>
      <c r="S60" s="223"/>
      <c r="T60" s="453">
        <f>P60*$I$1+P60</f>
        <v>0</v>
      </c>
    </row>
    <row r="61" spans="2:20" ht="19.5" customHeight="1" hidden="1">
      <c r="B61" s="452" t="s">
        <v>3752</v>
      </c>
      <c r="C61" s="231"/>
      <c r="D61" s="231"/>
      <c r="E61" s="444">
        <v>100</v>
      </c>
      <c r="F61" s="444">
        <v>100</v>
      </c>
      <c r="G61" s="71"/>
      <c r="H61" s="444">
        <f>F61*$G$1+F61</f>
        <v>122</v>
      </c>
      <c r="I61" s="71"/>
      <c r="J61" s="444">
        <f>F61*$I$1+F61</f>
        <v>125</v>
      </c>
      <c r="K61" s="71"/>
      <c r="L61" s="445">
        <f>H61*$I$1+H61</f>
        <v>152.5</v>
      </c>
      <c r="M61" s="331"/>
      <c r="N61" s="71"/>
      <c r="O61" s="453">
        <f>K61*$I$1+K61</f>
        <v>0</v>
      </c>
      <c r="R61" s="453">
        <f>N61*$I$1+N61</f>
        <v>0</v>
      </c>
      <c r="S61" s="223"/>
      <c r="T61" s="453">
        <f>P61*$I$1+P61</f>
        <v>0</v>
      </c>
    </row>
    <row r="62" spans="2:20" ht="21" customHeight="1" thickBot="1">
      <c r="B62" s="454" t="s">
        <v>3753</v>
      </c>
      <c r="C62" s="455"/>
      <c r="D62" s="455"/>
      <c r="E62" s="456"/>
      <c r="F62" s="456">
        <v>3100</v>
      </c>
      <c r="G62" s="243"/>
      <c r="H62" s="456"/>
      <c r="I62" s="243"/>
      <c r="J62" s="456">
        <f>F62*$I$1+F62</f>
        <v>3875</v>
      </c>
      <c r="K62" s="243"/>
      <c r="L62" s="341">
        <v>4950</v>
      </c>
      <c r="M62" s="342"/>
      <c r="N62" s="243"/>
      <c r="O62" s="457">
        <v>6050</v>
      </c>
      <c r="R62" s="457">
        <f>O62*$Q$38+O62</f>
        <v>6655</v>
      </c>
      <c r="S62" s="223"/>
      <c r="T62" s="457">
        <f>R62*$S$58+R62</f>
        <v>8252.2</v>
      </c>
    </row>
    <row r="63" spans="2:20" ht="19.5" customHeight="1" thickBot="1">
      <c r="B63" s="446"/>
      <c r="C63" s="446"/>
      <c r="D63" s="446"/>
      <c r="E63" s="442"/>
      <c r="F63" s="442"/>
      <c r="G63" s="71"/>
      <c r="H63" s="442"/>
      <c r="I63" s="71"/>
      <c r="J63" s="442"/>
      <c r="K63" s="71"/>
      <c r="L63" s="443"/>
      <c r="M63" s="331"/>
      <c r="N63" s="71"/>
      <c r="O63" s="443"/>
      <c r="R63" s="443"/>
      <c r="S63" s="223"/>
      <c r="T63" s="443"/>
    </row>
    <row r="64" spans="2:20" ht="31.5" customHeight="1">
      <c r="B64" s="462" t="s">
        <v>361</v>
      </c>
      <c r="C64" s="463"/>
      <c r="D64" s="463"/>
      <c r="E64" s="464"/>
      <c r="F64" s="464"/>
      <c r="G64" s="459"/>
      <c r="H64" s="464"/>
      <c r="I64" s="459"/>
      <c r="J64" s="464"/>
      <c r="K64" s="459"/>
      <c r="L64" s="465"/>
      <c r="M64" s="460"/>
      <c r="N64" s="459"/>
      <c r="O64" s="466"/>
      <c r="R64" s="466"/>
      <c r="S64" s="223"/>
      <c r="T64" s="466"/>
    </row>
    <row r="65" spans="2:20" ht="22.5" customHeight="1">
      <c r="B65" s="449" t="s">
        <v>343</v>
      </c>
      <c r="C65" s="206"/>
      <c r="D65" s="206"/>
      <c r="E65" s="442"/>
      <c r="F65" s="442"/>
      <c r="G65" s="71"/>
      <c r="H65" s="442"/>
      <c r="I65" s="71"/>
      <c r="J65" s="442"/>
      <c r="K65" s="71"/>
      <c r="L65" s="443"/>
      <c r="M65" s="331"/>
      <c r="N65" s="71"/>
      <c r="O65" s="448"/>
      <c r="R65" s="448"/>
      <c r="S65" s="223"/>
      <c r="T65" s="448"/>
    </row>
    <row r="66" spans="2:20" ht="19.5" customHeight="1">
      <c r="B66" s="450" t="s">
        <v>3736</v>
      </c>
      <c r="C66" s="207"/>
      <c r="D66" s="207"/>
      <c r="E66" s="442"/>
      <c r="F66" s="442"/>
      <c r="G66" s="71"/>
      <c r="H66" s="442"/>
      <c r="I66" s="71"/>
      <c r="J66" s="442"/>
      <c r="K66" s="71"/>
      <c r="L66" s="443"/>
      <c r="M66" s="331"/>
      <c r="N66" s="71"/>
      <c r="O66" s="448"/>
      <c r="R66" s="448"/>
      <c r="S66" s="223"/>
      <c r="T66" s="448"/>
    </row>
    <row r="67" spans="2:20" ht="43.5" customHeight="1">
      <c r="B67" s="451" t="s">
        <v>3737</v>
      </c>
      <c r="C67" s="208"/>
      <c r="D67" s="208"/>
      <c r="E67" s="442"/>
      <c r="F67" s="442"/>
      <c r="G67" s="71"/>
      <c r="H67" s="442"/>
      <c r="I67" s="71"/>
      <c r="J67" s="442"/>
      <c r="K67" s="71"/>
      <c r="L67" s="443"/>
      <c r="M67" s="331"/>
      <c r="N67" s="71"/>
      <c r="O67" s="448"/>
      <c r="R67" s="448"/>
      <c r="S67" s="223"/>
      <c r="T67" s="448"/>
    </row>
    <row r="68" spans="2:20" ht="19.5" customHeight="1">
      <c r="B68" s="450" t="s">
        <v>3738</v>
      </c>
      <c r="C68" s="207"/>
      <c r="D68" s="207"/>
      <c r="E68" s="442"/>
      <c r="F68" s="442"/>
      <c r="G68" s="71"/>
      <c r="H68" s="442"/>
      <c r="I68" s="71"/>
      <c r="J68" s="442"/>
      <c r="K68" s="71"/>
      <c r="L68" s="443"/>
      <c r="M68" s="331"/>
      <c r="N68" s="71"/>
      <c r="O68" s="448"/>
      <c r="R68" s="448"/>
      <c r="S68" s="223"/>
      <c r="T68" s="448"/>
    </row>
    <row r="69" spans="2:20" ht="19.5" customHeight="1">
      <c r="B69" s="450" t="s">
        <v>3739</v>
      </c>
      <c r="C69" s="207"/>
      <c r="D69" s="207"/>
      <c r="E69" s="442"/>
      <c r="F69" s="442"/>
      <c r="G69" s="71"/>
      <c r="H69" s="442"/>
      <c r="I69" s="71"/>
      <c r="J69" s="442"/>
      <c r="K69" s="71"/>
      <c r="L69" s="443"/>
      <c r="M69" s="331"/>
      <c r="N69" s="71"/>
      <c r="O69" s="448"/>
      <c r="R69" s="448"/>
      <c r="S69" s="223"/>
      <c r="T69" s="448"/>
    </row>
    <row r="70" spans="2:20" ht="19.5" customHeight="1">
      <c r="B70" s="450" t="s">
        <v>2036</v>
      </c>
      <c r="C70" s="208"/>
      <c r="D70" s="208"/>
      <c r="E70" s="442"/>
      <c r="F70" s="442"/>
      <c r="G70" s="71"/>
      <c r="H70" s="442"/>
      <c r="I70" s="71"/>
      <c r="J70" s="442"/>
      <c r="K70" s="71"/>
      <c r="L70" s="443"/>
      <c r="M70" s="331"/>
      <c r="N70" s="71"/>
      <c r="O70" s="448"/>
      <c r="R70" s="448"/>
      <c r="S70" s="223"/>
      <c r="T70" s="448"/>
    </row>
    <row r="71" spans="2:20" ht="19.5" customHeight="1">
      <c r="B71" s="450" t="s">
        <v>3740</v>
      </c>
      <c r="C71" s="207"/>
      <c r="D71" s="207"/>
      <c r="E71" s="442"/>
      <c r="F71" s="442"/>
      <c r="G71" s="71"/>
      <c r="H71" s="442"/>
      <c r="I71" s="71"/>
      <c r="J71" s="442"/>
      <c r="K71" s="71"/>
      <c r="L71" s="443"/>
      <c r="M71" s="331"/>
      <c r="N71" s="71"/>
      <c r="O71" s="448"/>
      <c r="R71" s="448"/>
      <c r="S71" s="223"/>
      <c r="T71" s="448"/>
    </row>
    <row r="72" spans="2:20" ht="19.5" customHeight="1">
      <c r="B72" s="450" t="s">
        <v>3741</v>
      </c>
      <c r="C72" s="207"/>
      <c r="D72" s="207"/>
      <c r="E72" s="442"/>
      <c r="F72" s="442"/>
      <c r="G72" s="71"/>
      <c r="H72" s="442"/>
      <c r="I72" s="71"/>
      <c r="J72" s="442"/>
      <c r="K72" s="71"/>
      <c r="L72" s="443"/>
      <c r="M72" s="331"/>
      <c r="N72" s="71"/>
      <c r="O72" s="448"/>
      <c r="R72" s="448"/>
      <c r="S72" s="223"/>
      <c r="T72" s="448"/>
    </row>
    <row r="73" spans="2:20" ht="21" customHeight="1">
      <c r="B73" s="450" t="s">
        <v>3742</v>
      </c>
      <c r="C73" s="207"/>
      <c r="D73" s="207"/>
      <c r="E73" s="442"/>
      <c r="F73" s="442"/>
      <c r="G73" s="71"/>
      <c r="H73" s="442"/>
      <c r="I73" s="71"/>
      <c r="J73" s="442"/>
      <c r="K73" s="71"/>
      <c r="L73" s="443"/>
      <c r="M73" s="331"/>
      <c r="N73" s="71"/>
      <c r="O73" s="448"/>
      <c r="R73" s="448"/>
      <c r="S73" s="223"/>
      <c r="T73" s="448"/>
    </row>
    <row r="74" spans="2:20" ht="19.5" customHeight="1">
      <c r="B74" s="450" t="s">
        <v>3743</v>
      </c>
      <c r="C74" s="207"/>
      <c r="D74" s="207"/>
      <c r="E74" s="442"/>
      <c r="F74" s="442"/>
      <c r="G74" s="71"/>
      <c r="H74" s="442"/>
      <c r="I74" s="71"/>
      <c r="J74" s="442"/>
      <c r="K74" s="71"/>
      <c r="L74" s="443"/>
      <c r="M74" s="331"/>
      <c r="N74" s="71"/>
      <c r="O74" s="448"/>
      <c r="R74" s="448"/>
      <c r="S74" s="223"/>
      <c r="T74" s="448"/>
    </row>
    <row r="75" spans="2:20" ht="18.75" customHeight="1">
      <c r="B75" s="450" t="s">
        <v>3744</v>
      </c>
      <c r="C75" s="207"/>
      <c r="D75" s="207"/>
      <c r="E75" s="442"/>
      <c r="F75" s="442"/>
      <c r="G75" s="71"/>
      <c r="H75" s="442"/>
      <c r="I75" s="71"/>
      <c r="J75" s="442"/>
      <c r="K75" s="71"/>
      <c r="L75" s="443"/>
      <c r="M75" s="331"/>
      <c r="N75" s="71"/>
      <c r="O75" s="448"/>
      <c r="R75" s="448"/>
      <c r="S75" s="223"/>
      <c r="T75" s="448"/>
    </row>
    <row r="76" spans="2:20" ht="18.75" customHeight="1">
      <c r="B76" s="450" t="s">
        <v>3745</v>
      </c>
      <c r="C76" s="207"/>
      <c r="D76" s="207"/>
      <c r="E76" s="442"/>
      <c r="F76" s="442"/>
      <c r="G76" s="71"/>
      <c r="H76" s="442"/>
      <c r="I76" s="71"/>
      <c r="J76" s="442"/>
      <c r="K76" s="71"/>
      <c r="L76" s="443"/>
      <c r="M76" s="331"/>
      <c r="N76" s="71"/>
      <c r="O76" s="448"/>
      <c r="R76" s="448"/>
      <c r="S76" s="223"/>
      <c r="T76" s="448"/>
    </row>
    <row r="77" spans="2:20" ht="18" customHeight="1">
      <c r="B77" s="450" t="s">
        <v>3746</v>
      </c>
      <c r="C77" s="207"/>
      <c r="D77" s="207"/>
      <c r="E77" s="442"/>
      <c r="F77" s="442"/>
      <c r="G77" s="71"/>
      <c r="H77" s="442"/>
      <c r="I77" s="71"/>
      <c r="J77" s="442"/>
      <c r="K77" s="71"/>
      <c r="L77" s="443"/>
      <c r="M77" s="331"/>
      <c r="N77" s="71"/>
      <c r="O77" s="448"/>
      <c r="R77" s="448"/>
      <c r="S77" s="223"/>
      <c r="T77" s="448"/>
    </row>
    <row r="78" spans="1:20" s="188" customFormat="1" ht="18" customHeight="1">
      <c r="A78" s="101"/>
      <c r="B78" s="450" t="s">
        <v>3747</v>
      </c>
      <c r="C78" s="207"/>
      <c r="D78" s="207"/>
      <c r="E78" s="442"/>
      <c r="F78" s="442"/>
      <c r="G78" s="224"/>
      <c r="H78" s="442"/>
      <c r="I78" s="224"/>
      <c r="J78" s="442"/>
      <c r="K78" s="224"/>
      <c r="L78" s="443"/>
      <c r="M78" s="242"/>
      <c r="N78" s="224"/>
      <c r="O78" s="448"/>
      <c r="P78" s="241"/>
      <c r="R78" s="448"/>
      <c r="S78" s="241"/>
      <c r="T78" s="448"/>
    </row>
    <row r="79" spans="2:20" ht="19.5" customHeight="1">
      <c r="B79" s="450" t="s">
        <v>3748</v>
      </c>
      <c r="C79" s="207"/>
      <c r="D79" s="207"/>
      <c r="E79" s="442"/>
      <c r="F79" s="442"/>
      <c r="G79" s="71"/>
      <c r="H79" s="442"/>
      <c r="I79" s="71"/>
      <c r="J79" s="442"/>
      <c r="K79" s="71"/>
      <c r="L79" s="443"/>
      <c r="M79" s="331"/>
      <c r="N79" s="71"/>
      <c r="O79" s="448"/>
      <c r="R79" s="448"/>
      <c r="S79" s="223"/>
      <c r="T79" s="448"/>
    </row>
    <row r="80" spans="2:20" ht="16.5" customHeight="1">
      <c r="B80" s="450" t="s">
        <v>3749</v>
      </c>
      <c r="C80" s="207"/>
      <c r="D80" s="207"/>
      <c r="E80" s="442"/>
      <c r="F80" s="442"/>
      <c r="G80" s="71"/>
      <c r="H80" s="442"/>
      <c r="I80" s="71"/>
      <c r="J80" s="442"/>
      <c r="K80" s="71"/>
      <c r="L80" s="443"/>
      <c r="M80" s="331"/>
      <c r="N80" s="71"/>
      <c r="O80" s="448"/>
      <c r="R80" s="448"/>
      <c r="S80" s="223"/>
      <c r="T80" s="448"/>
    </row>
    <row r="81" spans="2:20" ht="19.5" customHeight="1">
      <c r="B81" s="449" t="s">
        <v>344</v>
      </c>
      <c r="C81" s="206"/>
      <c r="D81" s="206"/>
      <c r="E81" s="442"/>
      <c r="F81" s="442"/>
      <c r="G81" s="71"/>
      <c r="H81" s="442"/>
      <c r="I81" s="71"/>
      <c r="J81" s="442"/>
      <c r="K81" s="71"/>
      <c r="L81" s="443"/>
      <c r="M81" s="331"/>
      <c r="N81" s="71"/>
      <c r="O81" s="448"/>
      <c r="R81" s="448"/>
      <c r="S81" s="223"/>
      <c r="T81" s="448"/>
    </row>
    <row r="82" spans="2:20" ht="74.25" customHeight="1">
      <c r="B82" s="366" t="s">
        <v>2078</v>
      </c>
      <c r="C82" s="209"/>
      <c r="D82" s="209"/>
      <c r="E82" s="442"/>
      <c r="F82" s="442"/>
      <c r="G82" s="71"/>
      <c r="H82" s="442"/>
      <c r="I82" s="71"/>
      <c r="J82" s="442"/>
      <c r="K82" s="71"/>
      <c r="L82" s="443"/>
      <c r="M82" s="331"/>
      <c r="N82" s="71"/>
      <c r="O82" s="448"/>
      <c r="R82" s="448"/>
      <c r="S82" s="223"/>
      <c r="T82" s="448"/>
    </row>
    <row r="83" spans="2:20" ht="21" customHeight="1" thickBot="1">
      <c r="B83" s="454" t="s">
        <v>3753</v>
      </c>
      <c r="C83" s="455"/>
      <c r="D83" s="455"/>
      <c r="E83" s="456"/>
      <c r="F83" s="456">
        <v>1550</v>
      </c>
      <c r="G83" s="243"/>
      <c r="H83" s="456"/>
      <c r="I83" s="243"/>
      <c r="J83" s="456">
        <f>F83*$I$1+F83</f>
        <v>1937.5</v>
      </c>
      <c r="K83" s="243"/>
      <c r="L83" s="341">
        <v>2475</v>
      </c>
      <c r="M83" s="342"/>
      <c r="N83" s="243"/>
      <c r="O83" s="457">
        <v>3025</v>
      </c>
      <c r="R83" s="457">
        <f>O83*$Q$38+O83</f>
        <v>3327.5</v>
      </c>
      <c r="S83" s="223"/>
      <c r="T83" s="457">
        <f>R83*$S$58+R83</f>
        <v>4126.1</v>
      </c>
    </row>
    <row r="84" spans="1:20" ht="32.25" customHeight="1">
      <c r="A84" s="187"/>
      <c r="B84" s="920"/>
      <c r="C84" s="920"/>
      <c r="D84" s="920"/>
      <c r="E84" s="921"/>
      <c r="L84" s="223"/>
      <c r="O84" s="223"/>
      <c r="R84" s="223"/>
      <c r="S84" s="223"/>
      <c r="T84" s="223"/>
    </row>
    <row r="85" spans="2:20" ht="19.5" customHeight="1">
      <c r="B85" s="36"/>
      <c r="L85" s="223"/>
      <c r="O85" s="223"/>
      <c r="R85" s="223"/>
      <c r="S85" s="223"/>
      <c r="T85" s="223"/>
    </row>
    <row r="86" spans="2:20" ht="19.5" customHeight="1" thickBot="1">
      <c r="B86" s="186" t="s">
        <v>1610</v>
      </c>
      <c r="L86" s="223"/>
      <c r="N86" s="307">
        <v>0.2</v>
      </c>
      <c r="O86" s="223"/>
      <c r="Q86" s="307">
        <v>0.1</v>
      </c>
      <c r="R86" s="223"/>
      <c r="S86" s="223"/>
      <c r="T86" s="223"/>
    </row>
    <row r="87" spans="2:20" ht="19.5" customHeight="1">
      <c r="B87" s="493" t="s">
        <v>2245</v>
      </c>
      <c r="C87" s="435"/>
      <c r="D87" s="304"/>
      <c r="E87" s="435"/>
      <c r="F87" s="494"/>
      <c r="G87" s="304"/>
      <c r="H87" s="494"/>
      <c r="I87" s="304"/>
      <c r="J87" s="494"/>
      <c r="K87" s="304"/>
      <c r="L87" s="495"/>
      <c r="M87" s="436"/>
      <c r="N87" s="304"/>
      <c r="O87" s="496"/>
      <c r="R87" s="496"/>
      <c r="S87" s="223"/>
      <c r="T87" s="496"/>
    </row>
    <row r="88" spans="2:20" ht="19.5" customHeight="1">
      <c r="B88" s="497"/>
      <c r="C88" s="138"/>
      <c r="D88" s="71"/>
      <c r="E88" s="138"/>
      <c r="F88" s="71"/>
      <c r="G88" s="71"/>
      <c r="H88" s="71"/>
      <c r="I88" s="71"/>
      <c r="J88" s="71"/>
      <c r="K88" s="71"/>
      <c r="L88" s="331"/>
      <c r="M88" s="331"/>
      <c r="N88" s="71"/>
      <c r="O88" s="498"/>
      <c r="R88" s="498"/>
      <c r="S88" s="223"/>
      <c r="T88" s="498"/>
    </row>
    <row r="89" spans="1:20" ht="12.75">
      <c r="A89" s="63"/>
      <c r="B89" s="499" t="s">
        <v>2649</v>
      </c>
      <c r="C89" s="483"/>
      <c r="D89" s="71"/>
      <c r="E89" s="483"/>
      <c r="F89" s="483"/>
      <c r="G89" s="71"/>
      <c r="H89" s="483"/>
      <c r="I89" s="71"/>
      <c r="J89" s="483"/>
      <c r="K89" s="71"/>
      <c r="L89" s="484"/>
      <c r="M89" s="331"/>
      <c r="N89" s="71"/>
      <c r="O89" s="159"/>
      <c r="R89" s="159"/>
      <c r="S89" s="223"/>
      <c r="T89" s="159"/>
    </row>
    <row r="90" spans="1:20" ht="19.5" customHeight="1">
      <c r="A90" s="63" t="s">
        <v>2246</v>
      </c>
      <c r="B90" s="500" t="s">
        <v>2247</v>
      </c>
      <c r="C90" s="483"/>
      <c r="D90" s="71"/>
      <c r="E90" s="483"/>
      <c r="F90" s="483"/>
      <c r="G90" s="71"/>
      <c r="H90" s="483"/>
      <c r="I90" s="71"/>
      <c r="J90" s="483"/>
      <c r="K90" s="71"/>
      <c r="L90" s="484"/>
      <c r="M90" s="331"/>
      <c r="N90" s="71"/>
      <c r="O90" s="159"/>
      <c r="R90" s="159"/>
      <c r="S90" s="1067">
        <v>0.24</v>
      </c>
      <c r="T90" s="159"/>
    </row>
    <row r="91" spans="1:20" ht="35.25" customHeight="1">
      <c r="A91" s="63"/>
      <c r="B91" s="501" t="s">
        <v>2248</v>
      </c>
      <c r="C91" s="487">
        <v>142.56</v>
      </c>
      <c r="D91" s="201"/>
      <c r="E91" s="487">
        <f>C91*$D$1+C91</f>
        <v>152.5392</v>
      </c>
      <c r="F91" s="487">
        <v>183.05</v>
      </c>
      <c r="G91" s="201"/>
      <c r="H91" s="487"/>
      <c r="I91" s="201"/>
      <c r="J91" s="487">
        <f>F91*$I$1+F91</f>
        <v>228.8125</v>
      </c>
      <c r="K91" s="201"/>
      <c r="L91" s="487">
        <f>J91*$K$1+J91</f>
        <v>274.575</v>
      </c>
      <c r="M91" s="488"/>
      <c r="N91" s="201"/>
      <c r="O91" s="502">
        <f>L91*$N$86+L91</f>
        <v>329.49</v>
      </c>
      <c r="R91" s="502">
        <f>O91*$Q$86+O91</f>
        <v>362.439</v>
      </c>
      <c r="S91" s="223"/>
      <c r="T91" s="502">
        <f>R91*$S$90+R91</f>
        <v>449.42436000000004</v>
      </c>
    </row>
    <row r="92" spans="1:20" ht="19.5" customHeight="1">
      <c r="A92" s="63"/>
      <c r="B92" s="503" t="s">
        <v>2250</v>
      </c>
      <c r="C92" s="489"/>
      <c r="D92" s="485"/>
      <c r="E92" s="489"/>
      <c r="F92" s="489"/>
      <c r="G92" s="485"/>
      <c r="H92" s="489"/>
      <c r="I92" s="485"/>
      <c r="J92" s="489"/>
      <c r="K92" s="485"/>
      <c r="L92" s="490"/>
      <c r="M92" s="486"/>
      <c r="N92" s="485"/>
      <c r="O92" s="504"/>
      <c r="R92" s="504"/>
      <c r="S92" s="223"/>
      <c r="T92" s="504"/>
    </row>
    <row r="93" spans="1:20" ht="12.75">
      <c r="A93" s="63" t="s">
        <v>2249</v>
      </c>
      <c r="B93" s="500" t="s">
        <v>2650</v>
      </c>
      <c r="C93" s="181"/>
      <c r="D93" s="71"/>
      <c r="E93" s="181"/>
      <c r="F93" s="181"/>
      <c r="G93" s="71"/>
      <c r="H93" s="181"/>
      <c r="I93" s="71"/>
      <c r="J93" s="181"/>
      <c r="K93" s="71"/>
      <c r="L93" s="317"/>
      <c r="M93" s="331"/>
      <c r="N93" s="71"/>
      <c r="O93" s="505"/>
      <c r="R93" s="505"/>
      <c r="S93" s="223"/>
      <c r="T93" s="505"/>
    </row>
    <row r="94" spans="1:20" ht="31.5" customHeight="1">
      <c r="A94" s="63"/>
      <c r="B94" s="501" t="s">
        <v>2298</v>
      </c>
      <c r="C94" s="487">
        <v>85.4</v>
      </c>
      <c r="D94" s="201"/>
      <c r="E94" s="487">
        <f>C94*$D$1+C94</f>
        <v>91.378</v>
      </c>
      <c r="F94" s="487">
        <v>109.66</v>
      </c>
      <c r="G94" s="201"/>
      <c r="H94" s="487"/>
      <c r="I94" s="201"/>
      <c r="J94" s="487">
        <f>F94*$I$1+F94</f>
        <v>137.075</v>
      </c>
      <c r="K94" s="201"/>
      <c r="L94" s="487">
        <f>J94*$K$1+J94</f>
        <v>164.48999999999998</v>
      </c>
      <c r="M94" s="488"/>
      <c r="N94" s="201"/>
      <c r="O94" s="502">
        <f>L94*$N$86+L94</f>
        <v>197.38799999999998</v>
      </c>
      <c r="R94" s="502">
        <f>O94*$Q$86+O94</f>
        <v>217.12679999999997</v>
      </c>
      <c r="S94" s="223"/>
      <c r="T94" s="502">
        <f>R94*$S$90+R94</f>
        <v>269.23723199999995</v>
      </c>
    </row>
    <row r="95" spans="1:20" ht="19.5" customHeight="1">
      <c r="A95" s="63"/>
      <c r="B95" s="506" t="s">
        <v>2300</v>
      </c>
      <c r="C95" s="491"/>
      <c r="D95" s="485"/>
      <c r="E95" s="491"/>
      <c r="F95" s="491"/>
      <c r="G95" s="485"/>
      <c r="H95" s="491"/>
      <c r="I95" s="485"/>
      <c r="J95" s="491"/>
      <c r="K95" s="485"/>
      <c r="L95" s="492"/>
      <c r="M95" s="486"/>
      <c r="N95" s="485"/>
      <c r="O95" s="507"/>
      <c r="R95" s="507"/>
      <c r="S95" s="223"/>
      <c r="T95" s="507"/>
    </row>
    <row r="96" spans="1:20" ht="19.5" customHeight="1">
      <c r="A96" s="63"/>
      <c r="B96" s="508" t="s">
        <v>2301</v>
      </c>
      <c r="C96" s="483"/>
      <c r="D96" s="71"/>
      <c r="E96" s="483"/>
      <c r="F96" s="483"/>
      <c r="G96" s="71"/>
      <c r="H96" s="483"/>
      <c r="I96" s="71"/>
      <c r="J96" s="483"/>
      <c r="K96" s="71"/>
      <c r="L96" s="484"/>
      <c r="M96" s="331"/>
      <c r="N96" s="71"/>
      <c r="O96" s="159"/>
      <c r="R96" s="159"/>
      <c r="S96" s="223"/>
      <c r="T96" s="159"/>
    </row>
    <row r="97" spans="1:20" ht="19.5" customHeight="1">
      <c r="A97" s="63"/>
      <c r="B97" s="509" t="s">
        <v>2247</v>
      </c>
      <c r="C97" s="483"/>
      <c r="D97" s="71"/>
      <c r="E97" s="483"/>
      <c r="F97" s="483"/>
      <c r="G97" s="71"/>
      <c r="H97" s="483"/>
      <c r="I97" s="71"/>
      <c r="J97" s="483"/>
      <c r="K97" s="71"/>
      <c r="L97" s="484"/>
      <c r="M97" s="331"/>
      <c r="N97" s="71"/>
      <c r="O97" s="159"/>
      <c r="R97" s="159"/>
      <c r="S97" s="223"/>
      <c r="T97" s="159"/>
    </row>
    <row r="98" spans="1:20" ht="51">
      <c r="A98" s="63" t="s">
        <v>2299</v>
      </c>
      <c r="B98" s="510" t="s">
        <v>4332</v>
      </c>
      <c r="C98" s="483"/>
      <c r="D98" s="71"/>
      <c r="E98" s="483"/>
      <c r="F98" s="483"/>
      <c r="G98" s="71"/>
      <c r="H98" s="483"/>
      <c r="I98" s="71"/>
      <c r="J98" s="483"/>
      <c r="K98" s="71"/>
      <c r="L98" s="484"/>
      <c r="M98" s="331"/>
      <c r="N98" s="71"/>
      <c r="O98" s="159"/>
      <c r="R98" s="159"/>
      <c r="S98" s="223"/>
      <c r="T98" s="159"/>
    </row>
    <row r="99" spans="1:20" ht="19.5" customHeight="1">
      <c r="A99" s="63"/>
      <c r="B99" s="511"/>
      <c r="C99" s="487">
        <v>142.56</v>
      </c>
      <c r="D99" s="201"/>
      <c r="E99" s="487">
        <f>C99*$D$1+C99</f>
        <v>152.5392</v>
      </c>
      <c r="F99" s="487">
        <v>183.05</v>
      </c>
      <c r="G99" s="201"/>
      <c r="H99" s="487"/>
      <c r="I99" s="201"/>
      <c r="J99" s="487">
        <f>F99*$I$1+F99</f>
        <v>228.8125</v>
      </c>
      <c r="K99" s="201"/>
      <c r="L99" s="487">
        <f>J99*$K$1+J99</f>
        <v>274.575</v>
      </c>
      <c r="M99" s="488"/>
      <c r="N99" s="201"/>
      <c r="O99" s="502">
        <f>L99*$N$86+L99</f>
        <v>329.49</v>
      </c>
      <c r="R99" s="502">
        <f>O99*$Q$86+O99</f>
        <v>362.439</v>
      </c>
      <c r="S99" s="223"/>
      <c r="T99" s="502">
        <f>R99*$S$90+R99</f>
        <v>449.42436000000004</v>
      </c>
    </row>
    <row r="100" spans="1:20" ht="19.5" customHeight="1">
      <c r="A100" s="167" t="s">
        <v>4333</v>
      </c>
      <c r="B100" s="506" t="s">
        <v>2300</v>
      </c>
      <c r="C100" s="491"/>
      <c r="D100" s="485"/>
      <c r="E100" s="491"/>
      <c r="F100" s="491"/>
      <c r="G100" s="485"/>
      <c r="H100" s="491"/>
      <c r="I100" s="485"/>
      <c r="J100" s="491"/>
      <c r="K100" s="485"/>
      <c r="L100" s="492"/>
      <c r="M100" s="486"/>
      <c r="N100" s="485"/>
      <c r="O100" s="507"/>
      <c r="R100" s="507"/>
      <c r="S100" s="223"/>
      <c r="T100" s="507"/>
    </row>
    <row r="101" spans="1:20" ht="12.75">
      <c r="A101" s="167"/>
      <c r="B101" s="499" t="s">
        <v>2301</v>
      </c>
      <c r="C101" s="483"/>
      <c r="D101" s="71"/>
      <c r="E101" s="483"/>
      <c r="F101" s="483"/>
      <c r="G101" s="71"/>
      <c r="H101" s="483"/>
      <c r="I101" s="71"/>
      <c r="J101" s="483"/>
      <c r="K101" s="71"/>
      <c r="L101" s="484"/>
      <c r="M101" s="331"/>
      <c r="N101" s="71"/>
      <c r="O101" s="159"/>
      <c r="R101" s="159"/>
      <c r="S101" s="223"/>
      <c r="T101" s="159"/>
    </row>
    <row r="102" spans="1:20" ht="19.5" customHeight="1">
      <c r="A102" s="167"/>
      <c r="B102" s="500" t="s">
        <v>2247</v>
      </c>
      <c r="C102" s="483"/>
      <c r="D102" s="71"/>
      <c r="E102" s="483"/>
      <c r="F102" s="483"/>
      <c r="G102" s="71"/>
      <c r="H102" s="483"/>
      <c r="I102" s="71"/>
      <c r="J102" s="483"/>
      <c r="K102" s="71"/>
      <c r="L102" s="484"/>
      <c r="M102" s="331"/>
      <c r="N102" s="71"/>
      <c r="O102" s="159"/>
      <c r="R102" s="159"/>
      <c r="S102" s="223"/>
      <c r="T102" s="159"/>
    </row>
    <row r="103" spans="1:20" ht="25.5">
      <c r="A103" s="167"/>
      <c r="B103" s="501" t="s">
        <v>4334</v>
      </c>
      <c r="C103" s="487">
        <v>85.4</v>
      </c>
      <c r="D103" s="201"/>
      <c r="E103" s="487">
        <f>C103*$D$1+C103</f>
        <v>91.378</v>
      </c>
      <c r="F103" s="487">
        <v>109.66</v>
      </c>
      <c r="G103" s="201"/>
      <c r="H103" s="487"/>
      <c r="I103" s="201"/>
      <c r="J103" s="487">
        <f>F103*$I$1+F103</f>
        <v>137.075</v>
      </c>
      <c r="K103" s="201"/>
      <c r="L103" s="487">
        <f>J103*$K$1+J103</f>
        <v>164.48999999999998</v>
      </c>
      <c r="M103" s="488"/>
      <c r="N103" s="201"/>
      <c r="O103" s="502">
        <f>L103*$N$86+L103</f>
        <v>197.38799999999998</v>
      </c>
      <c r="R103" s="502">
        <f>O103*$Q$86+O103</f>
        <v>217.12679999999997</v>
      </c>
      <c r="S103" s="223"/>
      <c r="T103" s="502">
        <f>R103*$S$90+R103</f>
        <v>269.23723199999995</v>
      </c>
    </row>
    <row r="104" spans="1:20" ht="19.5" customHeight="1">
      <c r="A104" s="167" t="s">
        <v>4335</v>
      </c>
      <c r="B104" s="503" t="s">
        <v>4336</v>
      </c>
      <c r="C104" s="491"/>
      <c r="D104" s="485"/>
      <c r="E104" s="491"/>
      <c r="F104" s="491"/>
      <c r="G104" s="485"/>
      <c r="H104" s="491"/>
      <c r="I104" s="485"/>
      <c r="J104" s="491"/>
      <c r="K104" s="485"/>
      <c r="L104" s="492"/>
      <c r="M104" s="486"/>
      <c r="N104" s="485"/>
      <c r="O104" s="507"/>
      <c r="R104" s="507"/>
      <c r="S104" s="223"/>
      <c r="T104" s="507"/>
    </row>
    <row r="105" spans="1:20" ht="19.5" customHeight="1">
      <c r="A105" s="167"/>
      <c r="B105" s="500" t="s">
        <v>2247</v>
      </c>
      <c r="C105" s="483"/>
      <c r="D105" s="71"/>
      <c r="E105" s="483"/>
      <c r="F105" s="483"/>
      <c r="G105" s="71"/>
      <c r="H105" s="483"/>
      <c r="I105" s="71"/>
      <c r="J105" s="483"/>
      <c r="K105" s="71"/>
      <c r="L105" s="484"/>
      <c r="M105" s="331"/>
      <c r="N105" s="71"/>
      <c r="O105" s="159"/>
      <c r="R105" s="159"/>
      <c r="S105" s="223"/>
      <c r="T105" s="159"/>
    </row>
    <row r="106" spans="1:20" ht="34.5" customHeight="1">
      <c r="A106" s="167"/>
      <c r="B106" s="501" t="s">
        <v>4337</v>
      </c>
      <c r="C106" s="487">
        <v>198</v>
      </c>
      <c r="D106" s="201"/>
      <c r="E106" s="487">
        <f>C106*$D$1+C106</f>
        <v>211.86</v>
      </c>
      <c r="F106" s="487">
        <v>254.23</v>
      </c>
      <c r="G106" s="201"/>
      <c r="H106" s="487"/>
      <c r="I106" s="201"/>
      <c r="J106" s="487">
        <f>F106*$I$1+F106</f>
        <v>317.78749999999997</v>
      </c>
      <c r="K106" s="201"/>
      <c r="L106" s="487">
        <f>J106*$K$1+J106</f>
        <v>381.34499999999997</v>
      </c>
      <c r="M106" s="488"/>
      <c r="N106" s="201"/>
      <c r="O106" s="502">
        <f>L106*$N$86+L106</f>
        <v>457.614</v>
      </c>
      <c r="R106" s="502">
        <f>O106*$Q$86+O106</f>
        <v>503.37539999999996</v>
      </c>
      <c r="S106" s="223"/>
      <c r="T106" s="502">
        <f>R106*$S$90+R106</f>
        <v>624.185496</v>
      </c>
    </row>
    <row r="107" spans="1:20" ht="23.25" customHeight="1">
      <c r="A107" s="167" t="s">
        <v>4338</v>
      </c>
      <c r="B107" s="512" t="s">
        <v>4339</v>
      </c>
      <c r="C107" s="491"/>
      <c r="D107" s="485"/>
      <c r="E107" s="491"/>
      <c r="F107" s="491"/>
      <c r="G107" s="485"/>
      <c r="H107" s="491"/>
      <c r="I107" s="485"/>
      <c r="J107" s="491"/>
      <c r="K107" s="485"/>
      <c r="L107" s="492"/>
      <c r="M107" s="486"/>
      <c r="N107" s="485"/>
      <c r="O107" s="507"/>
      <c r="R107" s="507"/>
      <c r="S107" s="223"/>
      <c r="T107" s="507"/>
    </row>
    <row r="108" spans="1:20" ht="27.75" customHeight="1">
      <c r="A108" s="167"/>
      <c r="B108" s="513" t="s">
        <v>2651</v>
      </c>
      <c r="C108" s="483"/>
      <c r="D108" s="71"/>
      <c r="E108" s="483"/>
      <c r="F108" s="483"/>
      <c r="G108" s="71"/>
      <c r="H108" s="483"/>
      <c r="I108" s="71"/>
      <c r="J108" s="483"/>
      <c r="K108" s="71"/>
      <c r="L108" s="484"/>
      <c r="M108" s="331"/>
      <c r="N108" s="71"/>
      <c r="O108" s="159"/>
      <c r="R108" s="159"/>
      <c r="S108" s="223"/>
      <c r="T108" s="159"/>
    </row>
    <row r="109" spans="1:20" ht="19.5" customHeight="1">
      <c r="A109" s="167"/>
      <c r="B109" s="511"/>
      <c r="C109" s="487">
        <v>85.4</v>
      </c>
      <c r="D109" s="201"/>
      <c r="E109" s="487">
        <f>C109*$D$1+C109</f>
        <v>91.378</v>
      </c>
      <c r="F109" s="487">
        <v>109.66</v>
      </c>
      <c r="G109" s="201"/>
      <c r="H109" s="487"/>
      <c r="I109" s="201"/>
      <c r="J109" s="487">
        <f>F109*$I$1+F109</f>
        <v>137.075</v>
      </c>
      <c r="K109" s="201"/>
      <c r="L109" s="487">
        <f>J109*$K$1+J109</f>
        <v>164.48999999999998</v>
      </c>
      <c r="M109" s="488"/>
      <c r="N109" s="201"/>
      <c r="O109" s="502">
        <f>L109*$N$86+L109</f>
        <v>197.38799999999998</v>
      </c>
      <c r="R109" s="502">
        <f>O109*$Q$86+O109</f>
        <v>217.12679999999997</v>
      </c>
      <c r="S109" s="223"/>
      <c r="T109" s="502">
        <f>R109*$S$90+R109</f>
        <v>269.23723199999995</v>
      </c>
    </row>
    <row r="110" spans="1:20" ht="19.5" customHeight="1">
      <c r="A110" s="167" t="s">
        <v>4340</v>
      </c>
      <c r="B110" s="506" t="s">
        <v>4341</v>
      </c>
      <c r="C110" s="492"/>
      <c r="D110" s="485"/>
      <c r="E110" s="492"/>
      <c r="F110" s="492"/>
      <c r="G110" s="485"/>
      <c r="H110" s="492"/>
      <c r="I110" s="485"/>
      <c r="J110" s="492"/>
      <c r="K110" s="485"/>
      <c r="L110" s="492"/>
      <c r="M110" s="486"/>
      <c r="N110" s="485"/>
      <c r="O110" s="507"/>
      <c r="R110" s="507"/>
      <c r="S110" s="223"/>
      <c r="T110" s="507"/>
    </row>
    <row r="111" spans="1:20" ht="19.5" customHeight="1">
      <c r="A111" s="167"/>
      <c r="B111" s="508" t="s">
        <v>2652</v>
      </c>
      <c r="C111" s="484"/>
      <c r="D111" s="71"/>
      <c r="E111" s="484"/>
      <c r="F111" s="484"/>
      <c r="G111" s="71"/>
      <c r="H111" s="484"/>
      <c r="I111" s="71"/>
      <c r="J111" s="484"/>
      <c r="K111" s="71"/>
      <c r="L111" s="484"/>
      <c r="M111" s="331"/>
      <c r="N111" s="71"/>
      <c r="O111" s="159"/>
      <c r="R111" s="159"/>
      <c r="S111" s="223"/>
      <c r="T111" s="159"/>
    </row>
    <row r="112" spans="1:20" ht="35.25" customHeight="1">
      <c r="A112" s="167"/>
      <c r="B112" s="510" t="s">
        <v>1919</v>
      </c>
      <c r="C112" s="484"/>
      <c r="D112" s="71"/>
      <c r="E112" s="484"/>
      <c r="F112" s="484"/>
      <c r="G112" s="71"/>
      <c r="H112" s="484"/>
      <c r="I112" s="71"/>
      <c r="J112" s="484"/>
      <c r="K112" s="71"/>
      <c r="L112" s="484"/>
      <c r="M112" s="331"/>
      <c r="N112" s="71"/>
      <c r="O112" s="159"/>
      <c r="R112" s="159"/>
      <c r="S112" s="223"/>
      <c r="T112" s="159"/>
    </row>
    <row r="113" spans="1:20" ht="19.5" customHeight="1">
      <c r="A113" s="167"/>
      <c r="B113" s="511"/>
      <c r="C113" s="487">
        <v>594</v>
      </c>
      <c r="D113" s="201"/>
      <c r="E113" s="487">
        <f>C113*$D$1+C113</f>
        <v>635.58</v>
      </c>
      <c r="F113" s="487">
        <v>762.7</v>
      </c>
      <c r="G113" s="201"/>
      <c r="H113" s="487"/>
      <c r="I113" s="201"/>
      <c r="J113" s="487">
        <f>F113*$I$1+F113</f>
        <v>953.375</v>
      </c>
      <c r="K113" s="201"/>
      <c r="L113" s="487">
        <f>J113*$K$1+J113</f>
        <v>1144.05</v>
      </c>
      <c r="M113" s="488"/>
      <c r="N113" s="201"/>
      <c r="O113" s="502">
        <f>L113*$N$86+L113</f>
        <v>1372.86</v>
      </c>
      <c r="R113" s="502">
        <f>O113*$Q$86+O113</f>
        <v>1510.146</v>
      </c>
      <c r="S113" s="223"/>
      <c r="T113" s="502">
        <f>R113*$S$90+R113</f>
        <v>1872.58104</v>
      </c>
    </row>
    <row r="114" spans="1:20" ht="20.25" customHeight="1">
      <c r="A114" s="167" t="s">
        <v>1920</v>
      </c>
      <c r="B114" s="506" t="s">
        <v>1921</v>
      </c>
      <c r="C114" s="492"/>
      <c r="D114" s="485"/>
      <c r="E114" s="492"/>
      <c r="F114" s="492"/>
      <c r="G114" s="485"/>
      <c r="H114" s="492"/>
      <c r="I114" s="485"/>
      <c r="J114" s="492"/>
      <c r="K114" s="485"/>
      <c r="L114" s="492"/>
      <c r="M114" s="486"/>
      <c r="N114" s="485"/>
      <c r="O114" s="507"/>
      <c r="R114" s="507"/>
      <c r="S114" s="223"/>
      <c r="T114" s="507"/>
    </row>
    <row r="115" spans="1:20" ht="19.5" customHeight="1">
      <c r="A115" s="167"/>
      <c r="B115" s="509" t="s">
        <v>2247</v>
      </c>
      <c r="C115" s="484"/>
      <c r="D115" s="71"/>
      <c r="E115" s="484"/>
      <c r="F115" s="484"/>
      <c r="G115" s="71"/>
      <c r="H115" s="484"/>
      <c r="I115" s="71"/>
      <c r="J115" s="484"/>
      <c r="K115" s="71"/>
      <c r="L115" s="484"/>
      <c r="M115" s="331"/>
      <c r="N115" s="71"/>
      <c r="O115" s="159"/>
      <c r="R115" s="159"/>
      <c r="S115" s="223"/>
      <c r="T115" s="159"/>
    </row>
    <row r="116" spans="1:20" ht="55.5" customHeight="1">
      <c r="A116" s="167"/>
      <c r="B116" s="513" t="s">
        <v>1927</v>
      </c>
      <c r="C116" s="484"/>
      <c r="D116" s="71"/>
      <c r="E116" s="484"/>
      <c r="F116" s="484"/>
      <c r="G116" s="71"/>
      <c r="H116" s="484"/>
      <c r="I116" s="71"/>
      <c r="J116" s="484"/>
      <c r="K116" s="71"/>
      <c r="L116" s="484"/>
      <c r="M116" s="331"/>
      <c r="N116" s="71"/>
      <c r="O116" s="159"/>
      <c r="R116" s="159"/>
      <c r="S116" s="223"/>
      <c r="T116" s="159"/>
    </row>
    <row r="117" spans="1:20" ht="15.75" customHeight="1">
      <c r="A117" s="167"/>
      <c r="B117" s="511"/>
      <c r="C117" s="487">
        <v>326.7</v>
      </c>
      <c r="D117" s="201"/>
      <c r="E117" s="487">
        <f>C117*$D$1+C117</f>
        <v>349.56899999999996</v>
      </c>
      <c r="F117" s="487">
        <v>419.48</v>
      </c>
      <c r="G117" s="201"/>
      <c r="H117" s="487"/>
      <c r="I117" s="201"/>
      <c r="J117" s="487">
        <f>F117*$I$1+F117</f>
        <v>524.35</v>
      </c>
      <c r="K117" s="201"/>
      <c r="L117" s="487">
        <f>J117*$K$1+J117</f>
        <v>629.22</v>
      </c>
      <c r="M117" s="488"/>
      <c r="N117" s="201"/>
      <c r="O117" s="502">
        <f>L117*$N$86+L117</f>
        <v>755.0640000000001</v>
      </c>
      <c r="R117" s="502">
        <f>O117*$Q$86+O117</f>
        <v>830.5704000000001</v>
      </c>
      <c r="S117" s="223"/>
      <c r="T117" s="502">
        <f>R117*$S$90+R117</f>
        <v>1029.907296</v>
      </c>
    </row>
    <row r="118" spans="1:20" ht="19.5" customHeight="1">
      <c r="A118" s="167" t="s">
        <v>1928</v>
      </c>
      <c r="B118" s="506" t="s">
        <v>2951</v>
      </c>
      <c r="C118" s="491"/>
      <c r="D118" s="485"/>
      <c r="E118" s="491"/>
      <c r="F118" s="491"/>
      <c r="G118" s="485"/>
      <c r="H118" s="491"/>
      <c r="I118" s="485"/>
      <c r="J118" s="491"/>
      <c r="K118" s="485"/>
      <c r="L118" s="492"/>
      <c r="M118" s="486"/>
      <c r="N118" s="485"/>
      <c r="O118" s="507"/>
      <c r="R118" s="507"/>
      <c r="S118" s="223"/>
      <c r="T118" s="507"/>
    </row>
    <row r="119" spans="1:20" ht="81.75" customHeight="1">
      <c r="A119" s="167"/>
      <c r="B119" s="513" t="s">
        <v>1654</v>
      </c>
      <c r="C119" s="483"/>
      <c r="D119" s="71"/>
      <c r="E119" s="483"/>
      <c r="F119" s="483"/>
      <c r="G119" s="71"/>
      <c r="H119" s="483"/>
      <c r="I119" s="71"/>
      <c r="J119" s="483"/>
      <c r="K119" s="71"/>
      <c r="L119" s="484"/>
      <c r="M119" s="331"/>
      <c r="N119" s="71"/>
      <c r="O119" s="159"/>
      <c r="R119" s="159"/>
      <c r="S119" s="223"/>
      <c r="T119" s="159"/>
    </row>
    <row r="120" spans="1:20" ht="19.5" customHeight="1">
      <c r="A120" s="167"/>
      <c r="B120" s="511"/>
      <c r="C120" s="487">
        <v>261.36</v>
      </c>
      <c r="D120" s="201"/>
      <c r="E120" s="487">
        <f>C120*$D$1+C120</f>
        <v>279.65520000000004</v>
      </c>
      <c r="F120" s="487">
        <v>335.59</v>
      </c>
      <c r="G120" s="201"/>
      <c r="H120" s="487"/>
      <c r="I120" s="201"/>
      <c r="J120" s="487">
        <f>F120*$I$1+F120</f>
        <v>419.48749999999995</v>
      </c>
      <c r="K120" s="201"/>
      <c r="L120" s="487">
        <f>J120*$K$1+J120</f>
        <v>503.38499999999993</v>
      </c>
      <c r="M120" s="488"/>
      <c r="N120" s="201"/>
      <c r="O120" s="502">
        <f>L120*$N$86+L120</f>
        <v>604.0619999999999</v>
      </c>
      <c r="R120" s="502">
        <f>O120*$Q$86+O120</f>
        <v>664.4681999999999</v>
      </c>
      <c r="S120" s="223"/>
      <c r="T120" s="502">
        <f>R120*$S$90+R120</f>
        <v>823.9405679999999</v>
      </c>
    </row>
    <row r="121" spans="1:20" ht="19.5" customHeight="1">
      <c r="A121" s="167" t="s">
        <v>1655</v>
      </c>
      <c r="B121" s="506" t="s">
        <v>2653</v>
      </c>
      <c r="C121" s="491"/>
      <c r="D121" s="485"/>
      <c r="E121" s="491"/>
      <c r="F121" s="491"/>
      <c r="G121" s="485"/>
      <c r="H121" s="491"/>
      <c r="I121" s="485"/>
      <c r="J121" s="491"/>
      <c r="K121" s="485"/>
      <c r="L121" s="492"/>
      <c r="M121" s="486"/>
      <c r="N121" s="485"/>
      <c r="O121" s="507"/>
      <c r="R121" s="507"/>
      <c r="S121" s="223"/>
      <c r="T121" s="507"/>
    </row>
    <row r="122" spans="1:20" ht="73.5" customHeight="1">
      <c r="A122" s="167"/>
      <c r="B122" s="510" t="s">
        <v>1656</v>
      </c>
      <c r="C122" s="483"/>
      <c r="D122" s="71"/>
      <c r="E122" s="483"/>
      <c r="F122" s="483"/>
      <c r="G122" s="71"/>
      <c r="H122" s="483"/>
      <c r="I122" s="71"/>
      <c r="J122" s="483"/>
      <c r="K122" s="71"/>
      <c r="L122" s="484"/>
      <c r="M122" s="331"/>
      <c r="N122" s="71"/>
      <c r="O122" s="159"/>
      <c r="R122" s="159"/>
      <c r="S122" s="223"/>
      <c r="T122" s="159"/>
    </row>
    <row r="123" spans="1:20" ht="19.5" customHeight="1">
      <c r="A123" s="167"/>
      <c r="B123" s="511"/>
      <c r="C123" s="487">
        <v>435.6</v>
      </c>
      <c r="D123" s="201"/>
      <c r="E123" s="487">
        <f>C123*$D$1+C123</f>
        <v>466.09200000000004</v>
      </c>
      <c r="F123" s="487">
        <v>559.31</v>
      </c>
      <c r="G123" s="201"/>
      <c r="H123" s="487"/>
      <c r="I123" s="201"/>
      <c r="J123" s="487">
        <f>F123*$I$1+F123</f>
        <v>699.1374999999999</v>
      </c>
      <c r="K123" s="201"/>
      <c r="L123" s="487">
        <f>J123*$K$1+J123</f>
        <v>838.9649999999999</v>
      </c>
      <c r="M123" s="488"/>
      <c r="N123" s="201"/>
      <c r="O123" s="502">
        <f>L123*$N$86+L123</f>
        <v>1006.7579999999999</v>
      </c>
      <c r="R123" s="502">
        <f>O123*$Q$86+O123</f>
        <v>1107.4338</v>
      </c>
      <c r="S123" s="223"/>
      <c r="T123" s="502">
        <f>R123*$S$90+R123</f>
        <v>1373.217912</v>
      </c>
    </row>
    <row r="124" spans="1:20" ht="42.75" customHeight="1">
      <c r="A124" s="71"/>
      <c r="B124" s="1428" t="s">
        <v>3803</v>
      </c>
      <c r="C124" s="1429"/>
      <c r="D124" s="71"/>
      <c r="E124" s="71"/>
      <c r="F124" s="71"/>
      <c r="G124" s="71"/>
      <c r="H124" s="71"/>
      <c r="I124" s="71"/>
      <c r="J124" s="71"/>
      <c r="K124" s="71"/>
      <c r="L124" s="331"/>
      <c r="M124" s="331"/>
      <c r="N124" s="71"/>
      <c r="O124" s="498"/>
      <c r="R124" s="498"/>
      <c r="S124" s="223"/>
      <c r="T124" s="498"/>
    </row>
    <row r="125" spans="1:20" ht="36.75" customHeight="1" thickBot="1">
      <c r="A125" s="35"/>
      <c r="B125" s="1426" t="s">
        <v>2654</v>
      </c>
      <c r="C125" s="1427"/>
      <c r="D125" s="243"/>
      <c r="E125" s="243"/>
      <c r="F125" s="243"/>
      <c r="G125" s="243"/>
      <c r="H125" s="243"/>
      <c r="I125" s="243"/>
      <c r="J125" s="243"/>
      <c r="K125" s="243"/>
      <c r="L125" s="342"/>
      <c r="M125" s="342"/>
      <c r="N125" s="243"/>
      <c r="O125" s="514"/>
      <c r="R125" s="514"/>
      <c r="S125" s="223"/>
      <c r="T125" s="514"/>
    </row>
    <row r="126" spans="12:20" ht="19.5" customHeight="1">
      <c r="L126" s="223"/>
      <c r="O126" s="223"/>
      <c r="R126" s="223"/>
      <c r="S126" s="223"/>
      <c r="T126" s="223"/>
    </row>
    <row r="127" spans="1:20" ht="15.75">
      <c r="A127" s="1423" t="s">
        <v>2263</v>
      </c>
      <c r="B127" s="1423"/>
      <c r="C127" s="1423"/>
      <c r="E127" s="35"/>
      <c r="L127" s="223"/>
      <c r="O127" s="223"/>
      <c r="R127" s="223"/>
      <c r="S127" s="223"/>
      <c r="T127" s="223"/>
    </row>
    <row r="128" spans="1:20" ht="21.75" customHeight="1" thickBot="1">
      <c r="A128" s="35"/>
      <c r="B128" s="233"/>
      <c r="C128" s="232"/>
      <c r="E128" s="35"/>
      <c r="L128" s="223"/>
      <c r="N128" s="307">
        <v>0.2</v>
      </c>
      <c r="O128" s="223"/>
      <c r="Q128" s="307">
        <v>0.1</v>
      </c>
      <c r="R128" s="223"/>
      <c r="S128" s="223"/>
      <c r="T128" s="223"/>
    </row>
    <row r="129" spans="1:20" ht="12.75">
      <c r="A129" s="385"/>
      <c r="B129" s="520" t="s">
        <v>832</v>
      </c>
      <c r="C129" s="521"/>
      <c r="D129" s="325"/>
      <c r="E129" s="325"/>
      <c r="F129" s="325"/>
      <c r="G129" s="325"/>
      <c r="H129" s="325"/>
      <c r="I129" s="325"/>
      <c r="J129" s="325"/>
      <c r="K129" s="325"/>
      <c r="L129" s="522"/>
      <c r="M129" s="424"/>
      <c r="N129" s="325"/>
      <c r="O129" s="523"/>
      <c r="R129" s="523"/>
      <c r="S129" s="1067">
        <v>0.24</v>
      </c>
      <c r="T129" s="523"/>
    </row>
    <row r="130" spans="1:20" ht="76.5">
      <c r="A130" s="524" t="s">
        <v>3804</v>
      </c>
      <c r="B130" s="517" t="s">
        <v>786</v>
      </c>
      <c r="C130" s="516"/>
      <c r="D130" s="322"/>
      <c r="E130" s="322"/>
      <c r="F130" s="322"/>
      <c r="G130" s="322"/>
      <c r="H130" s="322"/>
      <c r="I130" s="322"/>
      <c r="J130" s="322"/>
      <c r="K130" s="322"/>
      <c r="L130" s="518">
        <v>2000</v>
      </c>
      <c r="M130" s="414"/>
      <c r="N130" s="322"/>
      <c r="O130" s="525">
        <f>L130*$N$128+L130</f>
        <v>2400</v>
      </c>
      <c r="R130" s="525">
        <f>O130*$Q$128+O130</f>
        <v>2640</v>
      </c>
      <c r="S130" s="223"/>
      <c r="T130" s="525">
        <f>R130*$S$129+R130</f>
        <v>3273.6</v>
      </c>
    </row>
    <row r="131" spans="1:20" ht="25.5">
      <c r="A131" s="524" t="s">
        <v>2916</v>
      </c>
      <c r="B131" s="517" t="s">
        <v>787</v>
      </c>
      <c r="C131" s="516"/>
      <c r="D131" s="322"/>
      <c r="E131" s="322"/>
      <c r="F131" s="322"/>
      <c r="G131" s="322"/>
      <c r="H131" s="322"/>
      <c r="I131" s="322"/>
      <c r="J131" s="322"/>
      <c r="K131" s="322"/>
      <c r="L131" s="518">
        <v>1200</v>
      </c>
      <c r="M131" s="414"/>
      <c r="N131" s="322"/>
      <c r="O131" s="525">
        <f>L131*$N$128+L131</f>
        <v>1440</v>
      </c>
      <c r="R131" s="525">
        <f>O131*$Q$128+O131</f>
        <v>1584</v>
      </c>
      <c r="S131" s="223"/>
      <c r="T131" s="525">
        <f>R131*$S$129+R131</f>
        <v>1964.1599999999999</v>
      </c>
    </row>
    <row r="132" spans="1:20" ht="51">
      <c r="A132" s="524" t="s">
        <v>833</v>
      </c>
      <c r="B132" s="517" t="s">
        <v>834</v>
      </c>
      <c r="C132" s="516"/>
      <c r="D132" s="322"/>
      <c r="E132" s="322"/>
      <c r="F132" s="322"/>
      <c r="G132" s="322"/>
      <c r="H132" s="322"/>
      <c r="I132" s="322"/>
      <c r="J132" s="322"/>
      <c r="K132" s="322"/>
      <c r="L132" s="518">
        <v>500</v>
      </c>
      <c r="M132" s="414"/>
      <c r="N132" s="322"/>
      <c r="O132" s="525">
        <f>L132*$N$128+L132</f>
        <v>600</v>
      </c>
      <c r="R132" s="525">
        <f>O132*$Q$128+O132</f>
        <v>660</v>
      </c>
      <c r="S132" s="223"/>
      <c r="T132" s="525">
        <f>R132*$S$129+R132</f>
        <v>818.4</v>
      </c>
    </row>
    <row r="133" spans="1:20" ht="12.75">
      <c r="A133" s="524" t="s">
        <v>835</v>
      </c>
      <c r="B133" s="517" t="s">
        <v>836</v>
      </c>
      <c r="C133" s="516"/>
      <c r="D133" s="322"/>
      <c r="E133" s="322"/>
      <c r="F133" s="322"/>
      <c r="G133" s="322"/>
      <c r="H133" s="322"/>
      <c r="I133" s="322"/>
      <c r="J133" s="322"/>
      <c r="K133" s="322"/>
      <c r="L133" s="518">
        <v>300</v>
      </c>
      <c r="M133" s="414"/>
      <c r="N133" s="322"/>
      <c r="O133" s="525">
        <f>L133*$N$128+L133</f>
        <v>360</v>
      </c>
      <c r="R133" s="525">
        <f>O133*$Q$128+O133</f>
        <v>396</v>
      </c>
      <c r="S133" s="223"/>
      <c r="T133" s="525">
        <f>R133*$S$129+R133</f>
        <v>491.03999999999996</v>
      </c>
    </row>
    <row r="134" spans="1:20" ht="12.75">
      <c r="A134" s="524"/>
      <c r="B134" s="517"/>
      <c r="C134" s="516"/>
      <c r="D134" s="322"/>
      <c r="E134" s="322"/>
      <c r="F134" s="322"/>
      <c r="G134" s="322"/>
      <c r="H134" s="322"/>
      <c r="I134" s="322"/>
      <c r="J134" s="322"/>
      <c r="K134" s="322"/>
      <c r="L134" s="518"/>
      <c r="M134" s="414"/>
      <c r="N134" s="322"/>
      <c r="O134" s="526"/>
      <c r="R134" s="526"/>
      <c r="S134" s="223"/>
      <c r="T134" s="526"/>
    </row>
    <row r="135" spans="1:20" ht="12.75">
      <c r="A135" s="524"/>
      <c r="B135" s="515" t="s">
        <v>837</v>
      </c>
      <c r="C135" s="516"/>
      <c r="D135" s="322"/>
      <c r="E135" s="322"/>
      <c r="F135" s="322"/>
      <c r="G135" s="322"/>
      <c r="H135" s="322"/>
      <c r="I135" s="322"/>
      <c r="J135" s="322"/>
      <c r="K135" s="322"/>
      <c r="L135" s="518"/>
      <c r="M135" s="414"/>
      <c r="N135" s="322"/>
      <c r="O135" s="526"/>
      <c r="R135" s="526"/>
      <c r="S135" s="223"/>
      <c r="T135" s="526"/>
    </row>
    <row r="136" spans="1:20" ht="63.75">
      <c r="A136" s="527" t="s">
        <v>838</v>
      </c>
      <c r="B136" s="517" t="s">
        <v>839</v>
      </c>
      <c r="C136" s="516"/>
      <c r="D136" s="322"/>
      <c r="E136" s="322"/>
      <c r="F136" s="322"/>
      <c r="G136" s="322"/>
      <c r="H136" s="322"/>
      <c r="I136" s="322"/>
      <c r="J136" s="322"/>
      <c r="K136" s="322"/>
      <c r="L136" s="519">
        <v>250</v>
      </c>
      <c r="M136" s="414"/>
      <c r="N136" s="322"/>
      <c r="O136" s="525">
        <f>L136*$N$128+L136</f>
        <v>300</v>
      </c>
      <c r="R136" s="525">
        <f>O136*$Q$128+O136</f>
        <v>330</v>
      </c>
      <c r="S136" s="223"/>
      <c r="T136" s="525">
        <f>R136*$S$129+R136</f>
        <v>409.2</v>
      </c>
    </row>
    <row r="137" spans="1:20" ht="12.75">
      <c r="A137" s="527"/>
      <c r="B137" s="517"/>
      <c r="C137" s="516"/>
      <c r="D137" s="322"/>
      <c r="E137" s="322"/>
      <c r="F137" s="322"/>
      <c r="G137" s="322"/>
      <c r="H137" s="322"/>
      <c r="I137" s="322"/>
      <c r="J137" s="322"/>
      <c r="K137" s="322"/>
      <c r="L137" s="519"/>
      <c r="M137" s="414"/>
      <c r="N137" s="322"/>
      <c r="O137" s="528"/>
      <c r="R137" s="528"/>
      <c r="S137" s="223"/>
      <c r="T137" s="528"/>
    </row>
    <row r="138" spans="1:20" ht="12.75">
      <c r="A138" s="527"/>
      <c r="B138" s="515" t="s">
        <v>840</v>
      </c>
      <c r="C138" s="516"/>
      <c r="D138" s="322"/>
      <c r="E138" s="322"/>
      <c r="F138" s="322"/>
      <c r="G138" s="322"/>
      <c r="H138" s="322"/>
      <c r="I138" s="322"/>
      <c r="J138" s="322"/>
      <c r="K138" s="322"/>
      <c r="L138" s="519"/>
      <c r="M138" s="414"/>
      <c r="N138" s="322"/>
      <c r="O138" s="528"/>
      <c r="R138" s="528"/>
      <c r="S138" s="223"/>
      <c r="T138" s="528"/>
    </row>
    <row r="139" spans="1:20" ht="51">
      <c r="A139" s="527" t="s">
        <v>841</v>
      </c>
      <c r="B139" s="517" t="s">
        <v>842</v>
      </c>
      <c r="C139" s="516"/>
      <c r="D139" s="322"/>
      <c r="E139" s="322"/>
      <c r="F139" s="322"/>
      <c r="G139" s="322"/>
      <c r="H139" s="322"/>
      <c r="I139" s="322"/>
      <c r="J139" s="322"/>
      <c r="K139" s="322"/>
      <c r="L139" s="519">
        <v>350</v>
      </c>
      <c r="M139" s="414"/>
      <c r="N139" s="322"/>
      <c r="O139" s="525">
        <f>L139*$N$128+L139</f>
        <v>420</v>
      </c>
      <c r="R139" s="525">
        <f>O139*$Q$128+O139</f>
        <v>462</v>
      </c>
      <c r="S139" s="223"/>
      <c r="T139" s="525">
        <f>R139*$S$129+R139</f>
        <v>572.88</v>
      </c>
    </row>
    <row r="140" spans="1:20" ht="12.75">
      <c r="A140" s="527"/>
      <c r="B140" s="517"/>
      <c r="C140" s="516"/>
      <c r="D140" s="322"/>
      <c r="E140" s="322"/>
      <c r="F140" s="322"/>
      <c r="G140" s="322"/>
      <c r="H140" s="322"/>
      <c r="I140" s="322"/>
      <c r="J140" s="322"/>
      <c r="K140" s="322"/>
      <c r="L140" s="519"/>
      <c r="M140" s="414"/>
      <c r="N140" s="322"/>
      <c r="O140" s="528"/>
      <c r="R140" s="528"/>
      <c r="S140" s="223"/>
      <c r="T140" s="528"/>
    </row>
    <row r="141" spans="1:20" ht="12.75">
      <c r="A141" s="527"/>
      <c r="B141" s="515" t="s">
        <v>843</v>
      </c>
      <c r="C141" s="516"/>
      <c r="D141" s="322"/>
      <c r="E141" s="322"/>
      <c r="F141" s="322"/>
      <c r="G141" s="322"/>
      <c r="H141" s="322"/>
      <c r="I141" s="322"/>
      <c r="J141" s="322"/>
      <c r="K141" s="322"/>
      <c r="L141" s="519"/>
      <c r="M141" s="414"/>
      <c r="N141" s="322"/>
      <c r="O141" s="528"/>
      <c r="R141" s="528"/>
      <c r="S141" s="223"/>
      <c r="T141" s="528"/>
    </row>
    <row r="142" spans="1:20" ht="51">
      <c r="A142" s="527" t="s">
        <v>844</v>
      </c>
      <c r="B142" s="517" t="s">
        <v>845</v>
      </c>
      <c r="C142" s="516"/>
      <c r="D142" s="322"/>
      <c r="E142" s="322"/>
      <c r="F142" s="322"/>
      <c r="G142" s="322"/>
      <c r="H142" s="322"/>
      <c r="I142" s="322"/>
      <c r="J142" s="322"/>
      <c r="K142" s="322"/>
      <c r="L142" s="519">
        <v>600</v>
      </c>
      <c r="M142" s="414"/>
      <c r="N142" s="322"/>
      <c r="O142" s="525">
        <f>L142*$N$128+L142</f>
        <v>720</v>
      </c>
      <c r="R142" s="525">
        <f>O142*$Q$128+O142</f>
        <v>792</v>
      </c>
      <c r="S142" s="223"/>
      <c r="T142" s="525">
        <f>R142*$S$129+R142</f>
        <v>982.0799999999999</v>
      </c>
    </row>
    <row r="143" spans="1:20" ht="12.75">
      <c r="A143" s="527"/>
      <c r="B143" s="517"/>
      <c r="C143" s="516"/>
      <c r="D143" s="322"/>
      <c r="E143" s="322"/>
      <c r="F143" s="322"/>
      <c r="G143" s="322"/>
      <c r="H143" s="322"/>
      <c r="I143" s="322"/>
      <c r="J143" s="322"/>
      <c r="K143" s="322"/>
      <c r="L143" s="519"/>
      <c r="M143" s="414"/>
      <c r="N143" s="322"/>
      <c r="O143" s="528"/>
      <c r="R143" s="528"/>
      <c r="S143" s="223"/>
      <c r="T143" s="528"/>
    </row>
    <row r="144" spans="1:20" ht="12.75">
      <c r="A144" s="527"/>
      <c r="B144" s="515" t="s">
        <v>846</v>
      </c>
      <c r="C144" s="516"/>
      <c r="D144" s="322"/>
      <c r="E144" s="322"/>
      <c r="F144" s="322"/>
      <c r="G144" s="322"/>
      <c r="H144" s="322"/>
      <c r="I144" s="322"/>
      <c r="J144" s="322"/>
      <c r="K144" s="322"/>
      <c r="L144" s="519"/>
      <c r="M144" s="414"/>
      <c r="N144" s="322"/>
      <c r="O144" s="528"/>
      <c r="R144" s="528"/>
      <c r="S144" s="223"/>
      <c r="T144" s="528"/>
    </row>
    <row r="145" spans="1:20" ht="51.75" thickBot="1">
      <c r="A145" s="529" t="s">
        <v>847</v>
      </c>
      <c r="B145" s="530" t="s">
        <v>848</v>
      </c>
      <c r="C145" s="531"/>
      <c r="D145" s="328"/>
      <c r="E145" s="328"/>
      <c r="F145" s="328"/>
      <c r="G145" s="328"/>
      <c r="H145" s="328"/>
      <c r="I145" s="328"/>
      <c r="J145" s="328"/>
      <c r="K145" s="328"/>
      <c r="L145" s="532">
        <v>350</v>
      </c>
      <c r="M145" s="433"/>
      <c r="N145" s="328"/>
      <c r="O145" s="533">
        <f>L145*$N$128+L145</f>
        <v>420</v>
      </c>
      <c r="R145" s="525">
        <f>O145*$Q$128+O145</f>
        <v>462</v>
      </c>
      <c r="S145" s="223"/>
      <c r="T145" s="525">
        <f>R145*$S$129+R145</f>
        <v>572.88</v>
      </c>
    </row>
    <row r="146" spans="1:20" ht="21.75" customHeight="1">
      <c r="A146" s="35"/>
      <c r="B146" s="233"/>
      <c r="C146" s="232"/>
      <c r="E146" s="35"/>
      <c r="L146" s="223"/>
      <c r="O146" s="223"/>
      <c r="R146" s="223"/>
      <c r="S146" s="223"/>
      <c r="T146" s="223"/>
    </row>
    <row r="147" spans="2:20" ht="19.5" customHeight="1">
      <c r="B147" s="235" t="s">
        <v>2244</v>
      </c>
      <c r="C147" s="239"/>
      <c r="E147" s="35"/>
      <c r="L147" s="223"/>
      <c r="O147" s="223"/>
      <c r="R147" s="223"/>
      <c r="S147" s="223"/>
      <c r="T147" s="223"/>
    </row>
    <row r="148" spans="1:20" ht="31.5" customHeight="1" thickBot="1">
      <c r="A148" s="35"/>
      <c r="B148" s="238" t="s">
        <v>340</v>
      </c>
      <c r="C148" s="60"/>
      <c r="D148" s="60"/>
      <c r="E148" s="35"/>
      <c r="L148" s="223"/>
      <c r="N148" s="307">
        <v>0.3</v>
      </c>
      <c r="O148" s="223"/>
      <c r="Q148" s="307">
        <v>0.1</v>
      </c>
      <c r="R148" s="223"/>
      <c r="S148" s="223"/>
      <c r="T148" s="223"/>
    </row>
    <row r="149" spans="1:20" ht="19.5" customHeight="1" thickBot="1">
      <c r="A149" s="149"/>
      <c r="C149" s="175" t="s">
        <v>1584</v>
      </c>
      <c r="E149" s="175" t="s">
        <v>1584</v>
      </c>
      <c r="F149" s="175" t="s">
        <v>1584</v>
      </c>
      <c r="H149" s="175"/>
      <c r="J149" s="175" t="s">
        <v>1584</v>
      </c>
      <c r="L149" s="175" t="s">
        <v>1584</v>
      </c>
      <c r="N149" s="307">
        <v>0.2</v>
      </c>
      <c r="O149" s="413" t="s">
        <v>1584</v>
      </c>
      <c r="R149" s="413" t="s">
        <v>1584</v>
      </c>
      <c r="S149" s="1067">
        <v>0.24</v>
      </c>
      <c r="T149" s="413" t="s">
        <v>1584</v>
      </c>
    </row>
    <row r="150" spans="1:20" ht="19.5" customHeight="1" thickBot="1">
      <c r="A150" s="35"/>
      <c r="B150" s="173" t="s">
        <v>341</v>
      </c>
      <c r="C150" s="163">
        <v>607.2</v>
      </c>
      <c r="E150" s="163">
        <f>C150*$D$1+C150</f>
        <v>649.7040000000001</v>
      </c>
      <c r="F150" s="163">
        <f>E150*20%+E150</f>
        <v>779.6448</v>
      </c>
      <c r="H150" s="163"/>
      <c r="J150" s="163">
        <f>F150*$I$1+F150</f>
        <v>974.556</v>
      </c>
      <c r="L150" s="163">
        <f>J150*$K$1+J150</f>
        <v>1169.4672</v>
      </c>
      <c r="O150" s="412">
        <f>L150*$N$148+L150</f>
        <v>1520.30736</v>
      </c>
      <c r="R150" s="412">
        <f>O150*$Q$148+O150</f>
        <v>1672.338096</v>
      </c>
      <c r="S150" s="223"/>
      <c r="T150" s="412">
        <f>R150*$S$149+R150</f>
        <v>2073.69923904</v>
      </c>
    </row>
    <row r="151" spans="1:20" ht="19.5" customHeight="1">
      <c r="A151" s="35"/>
      <c r="B151" s="148" t="s">
        <v>342</v>
      </c>
      <c r="C151" s="140"/>
      <c r="E151" s="140"/>
      <c r="F151" s="140"/>
      <c r="H151" s="140"/>
      <c r="J151" s="140"/>
      <c r="L151" s="308"/>
      <c r="O151" s="308"/>
      <c r="R151" s="308"/>
      <c r="S151" s="223"/>
      <c r="T151" s="308"/>
    </row>
    <row r="152" spans="1:20" ht="12.75" customHeight="1">
      <c r="A152" s="35"/>
      <c r="B152" s="171" t="s">
        <v>343</v>
      </c>
      <c r="C152" s="140"/>
      <c r="E152" s="140"/>
      <c r="F152" s="140"/>
      <c r="H152" s="140"/>
      <c r="J152" s="140"/>
      <c r="L152" s="308"/>
      <c r="O152" s="308"/>
      <c r="R152" s="308"/>
      <c r="S152" s="223"/>
      <c r="T152" s="308"/>
    </row>
    <row r="153" spans="1:20" ht="28.5" customHeight="1">
      <c r="A153" s="35"/>
      <c r="B153" s="169" t="s">
        <v>4083</v>
      </c>
      <c r="C153" s="140"/>
      <c r="E153" s="140"/>
      <c r="F153" s="140"/>
      <c r="H153" s="140"/>
      <c r="J153" s="140"/>
      <c r="L153" s="308"/>
      <c r="O153" s="308"/>
      <c r="R153" s="308"/>
      <c r="S153" s="223"/>
      <c r="T153" s="308"/>
    </row>
    <row r="154" spans="1:20" ht="27.75" customHeight="1">
      <c r="A154" s="35"/>
      <c r="B154" s="171" t="s">
        <v>344</v>
      </c>
      <c r="C154" s="140"/>
      <c r="E154" s="140"/>
      <c r="F154" s="140"/>
      <c r="H154" s="140"/>
      <c r="J154" s="140"/>
      <c r="L154" s="308"/>
      <c r="O154" s="308"/>
      <c r="R154" s="308"/>
      <c r="S154" s="223"/>
      <c r="T154" s="308"/>
    </row>
    <row r="155" spans="1:20" ht="19.5" customHeight="1" thickBot="1">
      <c r="A155" s="35"/>
      <c r="B155" s="170" t="s">
        <v>345</v>
      </c>
      <c r="C155" s="142"/>
      <c r="E155" s="142"/>
      <c r="F155" s="142"/>
      <c r="H155" s="142"/>
      <c r="J155" s="142"/>
      <c r="L155" s="310"/>
      <c r="O155" s="310"/>
      <c r="R155" s="310"/>
      <c r="S155" s="223"/>
      <c r="T155" s="310"/>
    </row>
    <row r="156" spans="1:20" ht="19.5" customHeight="1" thickBot="1">
      <c r="A156" s="35"/>
      <c r="B156" s="173" t="s">
        <v>346</v>
      </c>
      <c r="C156" s="163">
        <v>396</v>
      </c>
      <c r="E156" s="163">
        <f>C156*$D$1+C156</f>
        <v>423.72</v>
      </c>
      <c r="F156" s="163">
        <f>E156*20%+E156</f>
        <v>508.46400000000006</v>
      </c>
      <c r="H156" s="163"/>
      <c r="J156" s="163">
        <f>F156*$I$1+F156</f>
        <v>635.58</v>
      </c>
      <c r="L156" s="163">
        <f>J156*$K$1+J156</f>
        <v>762.696</v>
      </c>
      <c r="O156" s="412">
        <f>L156*$N$149+L156</f>
        <v>915.2352000000001</v>
      </c>
      <c r="R156" s="412">
        <f>O156*$Q$148+O156</f>
        <v>1006.75872</v>
      </c>
      <c r="S156" s="223"/>
      <c r="T156" s="412">
        <f>R156*$S$149+R156</f>
        <v>1248.3808128</v>
      </c>
    </row>
    <row r="157" spans="1:20" ht="39" customHeight="1">
      <c r="A157" s="35"/>
      <c r="B157" s="148" t="s">
        <v>3873</v>
      </c>
      <c r="C157" s="140"/>
      <c r="E157" s="140"/>
      <c r="F157" s="140"/>
      <c r="H157" s="140"/>
      <c r="J157" s="140"/>
      <c r="L157" s="308"/>
      <c r="O157" s="308"/>
      <c r="R157" s="308"/>
      <c r="S157" s="223"/>
      <c r="T157" s="308"/>
    </row>
    <row r="158" spans="1:20" ht="19.5" customHeight="1">
      <c r="A158" s="35"/>
      <c r="B158" s="171" t="s">
        <v>343</v>
      </c>
      <c r="C158" s="140"/>
      <c r="E158" s="140"/>
      <c r="F158" s="140"/>
      <c r="H158" s="140"/>
      <c r="J158" s="140"/>
      <c r="L158" s="308"/>
      <c r="O158" s="308"/>
      <c r="R158" s="308"/>
      <c r="S158" s="223"/>
      <c r="T158" s="308"/>
    </row>
    <row r="159" spans="1:20" ht="31.5" customHeight="1">
      <c r="A159" s="35"/>
      <c r="B159" s="169" t="s">
        <v>3874</v>
      </c>
      <c r="C159" s="140"/>
      <c r="E159" s="140"/>
      <c r="F159" s="140"/>
      <c r="H159" s="140"/>
      <c r="J159" s="140"/>
      <c r="L159" s="308"/>
      <c r="O159" s="308"/>
      <c r="R159" s="308"/>
      <c r="S159" s="223"/>
      <c r="T159" s="308"/>
    </row>
    <row r="160" spans="1:20" ht="19.5" customHeight="1">
      <c r="A160" s="35"/>
      <c r="B160" s="171" t="s">
        <v>344</v>
      </c>
      <c r="C160" s="140"/>
      <c r="E160" s="140"/>
      <c r="F160" s="140"/>
      <c r="H160" s="140"/>
      <c r="J160" s="140"/>
      <c r="L160" s="308"/>
      <c r="O160" s="308"/>
      <c r="R160" s="308"/>
      <c r="S160" s="223"/>
      <c r="T160" s="308"/>
    </row>
    <row r="161" spans="1:20" ht="19.5" customHeight="1" thickBot="1">
      <c r="A161" s="35"/>
      <c r="B161" s="170" t="s">
        <v>3875</v>
      </c>
      <c r="C161" s="142"/>
      <c r="E161" s="142"/>
      <c r="F161" s="142"/>
      <c r="H161" s="142"/>
      <c r="J161" s="142"/>
      <c r="L161" s="310"/>
      <c r="O161" s="310"/>
      <c r="R161" s="310"/>
      <c r="S161" s="223"/>
      <c r="T161" s="310"/>
    </row>
    <row r="162" spans="1:20" ht="36.75" customHeight="1" thickBot="1">
      <c r="A162" s="35"/>
      <c r="B162" s="173" t="s">
        <v>3876</v>
      </c>
      <c r="C162" s="160">
        <v>189</v>
      </c>
      <c r="E162" s="160">
        <f>C162*$D$1+C162</f>
        <v>202.23</v>
      </c>
      <c r="F162" s="163">
        <f>E162*20%+E162</f>
        <v>242.676</v>
      </c>
      <c r="H162" s="163"/>
      <c r="J162" s="163">
        <f>F162*$I$1+F162</f>
        <v>303.34499999999997</v>
      </c>
      <c r="L162" s="163">
        <f>J162*$K$1+J162</f>
        <v>364.01399999999995</v>
      </c>
      <c r="O162" s="412">
        <f>L162*$N$149+L162</f>
        <v>436.81679999999994</v>
      </c>
      <c r="R162" s="412">
        <f>O162*$Q$148+O162</f>
        <v>480.49848</v>
      </c>
      <c r="S162" s="223"/>
      <c r="T162" s="412">
        <f>R162*$S$149+R162</f>
        <v>595.8181152</v>
      </c>
    </row>
    <row r="163" spans="1:20" ht="19.5" customHeight="1">
      <c r="A163" s="35"/>
      <c r="B163" s="169" t="s">
        <v>3877</v>
      </c>
      <c r="C163" s="140"/>
      <c r="E163" s="140"/>
      <c r="F163" s="140"/>
      <c r="H163" s="140"/>
      <c r="J163" s="140"/>
      <c r="L163" s="308"/>
      <c r="O163" s="308"/>
      <c r="R163" s="308"/>
      <c r="S163" s="223"/>
      <c r="T163" s="308"/>
    </row>
    <row r="164" spans="1:20" ht="19.5" customHeight="1">
      <c r="A164" s="35"/>
      <c r="B164" s="171" t="s">
        <v>343</v>
      </c>
      <c r="C164" s="140"/>
      <c r="E164" s="140"/>
      <c r="F164" s="140"/>
      <c r="H164" s="140"/>
      <c r="J164" s="140"/>
      <c r="L164" s="308"/>
      <c r="O164" s="308"/>
      <c r="R164" s="308"/>
      <c r="S164" s="223"/>
      <c r="T164" s="308"/>
    </row>
    <row r="165" spans="1:20" ht="19.5" customHeight="1" thickBot="1">
      <c r="A165" s="35"/>
      <c r="B165" s="170" t="s">
        <v>973</v>
      </c>
      <c r="C165" s="142"/>
      <c r="E165" s="142"/>
      <c r="F165" s="142"/>
      <c r="H165" s="142"/>
      <c r="J165" s="142"/>
      <c r="L165" s="310"/>
      <c r="O165" s="310"/>
      <c r="R165" s="310"/>
      <c r="S165" s="223"/>
      <c r="T165" s="310"/>
    </row>
    <row r="166" spans="1:20" ht="32.25" customHeight="1" thickBot="1">
      <c r="A166" s="35"/>
      <c r="B166" s="173" t="s">
        <v>974</v>
      </c>
      <c r="C166" s="160">
        <v>158.4</v>
      </c>
      <c r="E166" s="160">
        <f>C166*$D$1+C166</f>
        <v>169.488</v>
      </c>
      <c r="F166" s="163">
        <f>E166*20%+E166</f>
        <v>203.3856</v>
      </c>
      <c r="H166" s="163"/>
      <c r="J166" s="163">
        <f>F166*$I$1+F166</f>
        <v>254.23200000000003</v>
      </c>
      <c r="L166" s="163">
        <f>J166*$K$1+J166</f>
        <v>305.07840000000004</v>
      </c>
      <c r="O166" s="412">
        <f>L166*$N$149+L166</f>
        <v>366.0940800000001</v>
      </c>
      <c r="R166" s="412">
        <f>O166*$Q$148+O166</f>
        <v>402.7034880000001</v>
      </c>
      <c r="S166" s="223"/>
      <c r="T166" s="412">
        <f>R166*$S$149+R166</f>
        <v>499.35232512000016</v>
      </c>
    </row>
    <row r="167" spans="1:20" ht="19.5" customHeight="1">
      <c r="A167" s="35"/>
      <c r="B167" s="169" t="s">
        <v>975</v>
      </c>
      <c r="C167" s="140"/>
      <c r="E167" s="140"/>
      <c r="F167" s="140"/>
      <c r="H167" s="140"/>
      <c r="J167" s="140"/>
      <c r="L167" s="308"/>
      <c r="O167" s="308"/>
      <c r="R167" s="308"/>
      <c r="S167" s="223"/>
      <c r="T167" s="308"/>
    </row>
    <row r="168" spans="1:20" ht="19.5" customHeight="1">
      <c r="A168" s="35"/>
      <c r="B168" s="171" t="s">
        <v>343</v>
      </c>
      <c r="C168" s="140"/>
      <c r="E168" s="140"/>
      <c r="F168" s="140"/>
      <c r="H168" s="140"/>
      <c r="J168" s="140"/>
      <c r="L168" s="308"/>
      <c r="O168" s="308"/>
      <c r="R168" s="308"/>
      <c r="S168" s="223"/>
      <c r="T168" s="308"/>
    </row>
    <row r="169" spans="1:20" ht="19.5" customHeight="1" thickBot="1">
      <c r="A169" s="35"/>
      <c r="B169" s="170" t="s">
        <v>973</v>
      </c>
      <c r="C169" s="142"/>
      <c r="E169" s="142"/>
      <c r="F169" s="142"/>
      <c r="H169" s="142"/>
      <c r="J169" s="142"/>
      <c r="L169" s="310"/>
      <c r="O169" s="310"/>
      <c r="R169" s="310"/>
      <c r="S169" s="223"/>
      <c r="T169" s="310"/>
    </row>
    <row r="170" spans="1:20" ht="19.5" customHeight="1" thickBot="1">
      <c r="A170" s="35"/>
      <c r="B170" s="168" t="s">
        <v>976</v>
      </c>
      <c r="C170" s="160">
        <v>5500</v>
      </c>
      <c r="E170" s="160">
        <f>C170*$D$1+C170</f>
        <v>5885</v>
      </c>
      <c r="F170" s="163">
        <f>E170*20%+E170</f>
        <v>7062</v>
      </c>
      <c r="H170" s="163"/>
      <c r="J170" s="163">
        <f>F170*$I$1+F170</f>
        <v>8827.5</v>
      </c>
      <c r="L170" s="163">
        <f>J170*$K$1+J170</f>
        <v>10593</v>
      </c>
      <c r="O170" s="412">
        <f>L170*$N$149+L170</f>
        <v>12711.6</v>
      </c>
      <c r="R170" s="412">
        <f>O170*$Q$148+O170</f>
        <v>13982.76</v>
      </c>
      <c r="S170" s="223"/>
      <c r="T170" s="412">
        <f>R170*$S$149+R170</f>
        <v>17338.6224</v>
      </c>
    </row>
    <row r="171" spans="1:20" ht="29.25" customHeight="1" thickBot="1">
      <c r="A171" s="35"/>
      <c r="B171" s="169" t="s">
        <v>977</v>
      </c>
      <c r="C171" s="140"/>
      <c r="E171" s="140"/>
      <c r="F171" s="140"/>
      <c r="H171" s="140"/>
      <c r="J171" s="140"/>
      <c r="L171" s="308"/>
      <c r="O171" s="308"/>
      <c r="R171" s="308"/>
      <c r="S171" s="223"/>
      <c r="T171" s="308"/>
    </row>
    <row r="172" spans="1:20" ht="19.5" customHeight="1" thickBot="1">
      <c r="A172" s="35"/>
      <c r="B172" s="173" t="s">
        <v>2018</v>
      </c>
      <c r="C172" s="163">
        <v>91.08</v>
      </c>
      <c r="E172" s="163">
        <f>C172*$D$1+C172</f>
        <v>97.4556</v>
      </c>
      <c r="F172" s="163">
        <f>E172*20%+E172</f>
        <v>116.94672</v>
      </c>
      <c r="H172" s="163"/>
      <c r="J172" s="163">
        <f>F172*$I$1+F172</f>
        <v>146.1834</v>
      </c>
      <c r="L172" s="163">
        <f>J172*$K$1+J172</f>
        <v>175.42008</v>
      </c>
      <c r="O172" s="412">
        <f>L172*$N$149+L172</f>
        <v>210.504096</v>
      </c>
      <c r="R172" s="412">
        <f>O172*$Q$148+O172</f>
        <v>231.5545056</v>
      </c>
      <c r="S172" s="223"/>
      <c r="T172" s="412">
        <f>R172*$S$149+R172</f>
        <v>287.127586944</v>
      </c>
    </row>
    <row r="173" spans="1:20" ht="19.5" customHeight="1">
      <c r="A173" s="35"/>
      <c r="B173" s="171" t="s">
        <v>343</v>
      </c>
      <c r="C173" s="140"/>
      <c r="E173" s="140"/>
      <c r="F173" s="140"/>
      <c r="H173" s="140"/>
      <c r="J173" s="140"/>
      <c r="L173" s="308"/>
      <c r="O173" s="308"/>
      <c r="R173" s="308"/>
      <c r="S173" s="223"/>
      <c r="T173" s="308"/>
    </row>
    <row r="174" spans="1:20" ht="19.5" customHeight="1" thickBot="1">
      <c r="A174" s="35"/>
      <c r="B174" s="170" t="s">
        <v>802</v>
      </c>
      <c r="C174" s="142"/>
      <c r="E174" s="142"/>
      <c r="F174" s="142"/>
      <c r="H174" s="142"/>
      <c r="J174" s="142"/>
      <c r="L174" s="310"/>
      <c r="O174" s="310"/>
      <c r="R174" s="310"/>
      <c r="S174" s="223"/>
      <c r="T174" s="310"/>
    </row>
    <row r="175" spans="1:20" ht="19.5" customHeight="1" thickBot="1">
      <c r="A175" s="35"/>
      <c r="B175" s="173" t="s">
        <v>803</v>
      </c>
      <c r="C175" s="160">
        <v>85.4</v>
      </c>
      <c r="E175" s="160">
        <f>C175*$D$1+C175</f>
        <v>91.378</v>
      </c>
      <c r="F175" s="163">
        <f>E175*20%+E175</f>
        <v>109.6536</v>
      </c>
      <c r="H175" s="163"/>
      <c r="J175" s="163">
        <f>F175*$I$1+F175</f>
        <v>137.067</v>
      </c>
      <c r="L175" s="163">
        <f>J175*$K$1+J175</f>
        <v>164.4804</v>
      </c>
      <c r="O175" s="412">
        <f>L175*$N$149+L175</f>
        <v>197.37648000000002</v>
      </c>
      <c r="R175" s="412">
        <f>O175*$Q$148+O175</f>
        <v>217.11412800000002</v>
      </c>
      <c r="S175" s="223"/>
      <c r="T175" s="412">
        <f>R175*$S$149+R175</f>
        <v>269.22151872</v>
      </c>
    </row>
    <row r="176" spans="1:20" ht="19.5" customHeight="1" thickBot="1">
      <c r="A176" s="35"/>
      <c r="B176" s="172"/>
      <c r="C176" s="140"/>
      <c r="E176" s="140"/>
      <c r="F176" s="140"/>
      <c r="H176" s="140"/>
      <c r="J176" s="140"/>
      <c r="L176" s="308"/>
      <c r="O176" s="308"/>
      <c r="R176" s="308"/>
      <c r="S176" s="223"/>
      <c r="T176" s="308"/>
    </row>
    <row r="177" spans="1:20" ht="19.5" customHeight="1" thickBot="1">
      <c r="A177" s="35"/>
      <c r="B177" s="173" t="s">
        <v>779</v>
      </c>
      <c r="C177" s="163">
        <v>91.08</v>
      </c>
      <c r="E177" s="163">
        <f>C177*$D$1+C177</f>
        <v>97.4556</v>
      </c>
      <c r="F177" s="163">
        <f>E177*20%+E177</f>
        <v>116.94672</v>
      </c>
      <c r="H177" s="163"/>
      <c r="J177" s="163">
        <f>F177*$I$1+F177</f>
        <v>146.1834</v>
      </c>
      <c r="L177" s="163">
        <f>J177*$K$1+J177</f>
        <v>175.42008</v>
      </c>
      <c r="O177" s="412">
        <f>L177*$N$149+L177</f>
        <v>210.504096</v>
      </c>
      <c r="R177" s="412">
        <f>O177*$Q$148+O177</f>
        <v>231.5545056</v>
      </c>
      <c r="S177" s="223"/>
      <c r="T177" s="412">
        <f>R177*$S$149+R177</f>
        <v>287.127586944</v>
      </c>
    </row>
    <row r="178" spans="1:20" ht="19.5" customHeight="1" thickBot="1">
      <c r="A178" s="35"/>
      <c r="B178" s="172"/>
      <c r="C178" s="140"/>
      <c r="E178" s="140"/>
      <c r="F178" s="140"/>
      <c r="H178" s="140"/>
      <c r="J178" s="140"/>
      <c r="L178" s="308"/>
      <c r="O178" s="308"/>
      <c r="R178" s="308"/>
      <c r="S178" s="223"/>
      <c r="T178" s="308"/>
    </row>
    <row r="179" spans="1:20" ht="31.5" customHeight="1" thickBot="1">
      <c r="A179" s="35"/>
      <c r="B179" s="173" t="s">
        <v>780</v>
      </c>
      <c r="C179" s="163">
        <v>189.84</v>
      </c>
      <c r="E179" s="163">
        <f>C179*$D$1+C179</f>
        <v>203.1288</v>
      </c>
      <c r="F179" s="163">
        <f>E179*20%+E179</f>
        <v>243.75456000000003</v>
      </c>
      <c r="H179" s="163"/>
      <c r="J179" s="163">
        <f>F179*$I$1+F179</f>
        <v>304.69320000000005</v>
      </c>
      <c r="L179" s="163">
        <f>J179*$K$1+J179</f>
        <v>365.63184000000007</v>
      </c>
      <c r="O179" s="412">
        <f>L179*$N$149+L179</f>
        <v>438.7582080000001</v>
      </c>
      <c r="R179" s="412">
        <f>O179*$Q$148+O179</f>
        <v>482.6340288000001</v>
      </c>
      <c r="S179" s="223"/>
      <c r="T179" s="412">
        <f>R179*$S$149+R179</f>
        <v>598.4661957120002</v>
      </c>
    </row>
    <row r="180" spans="1:20" ht="19.5" customHeight="1" thickBot="1">
      <c r="A180" s="35"/>
      <c r="B180" s="174" t="s">
        <v>781</v>
      </c>
      <c r="C180" s="42"/>
      <c r="E180" s="42"/>
      <c r="F180" s="42"/>
      <c r="H180" s="126"/>
      <c r="J180" s="126"/>
      <c r="L180" s="311"/>
      <c r="O180" s="311"/>
      <c r="R180" s="311"/>
      <c r="S180" s="223"/>
      <c r="T180" s="311"/>
    </row>
    <row r="181" spans="1:20" ht="19.5" customHeight="1">
      <c r="A181" s="37"/>
      <c r="L181" s="223"/>
      <c r="O181" s="223"/>
      <c r="R181" s="223"/>
      <c r="S181" s="223"/>
      <c r="T181" s="223"/>
    </row>
    <row r="182" spans="1:20" ht="19.5" customHeight="1">
      <c r="A182" s="1423" t="s">
        <v>339</v>
      </c>
      <c r="B182" s="1423"/>
      <c r="C182" s="1423"/>
      <c r="E182" s="35"/>
      <c r="L182" s="223"/>
      <c r="O182" s="223"/>
      <c r="R182" s="223"/>
      <c r="S182" s="223"/>
      <c r="T182" s="223"/>
    </row>
    <row r="183" spans="12:20" ht="19.5" customHeight="1">
      <c r="L183" s="223"/>
      <c r="O183" s="223"/>
      <c r="R183" s="223"/>
      <c r="S183" s="223"/>
      <c r="T183" s="223"/>
    </row>
    <row r="184" spans="1:20" ht="19.5" customHeight="1">
      <c r="A184" s="1430" t="s">
        <v>783</v>
      </c>
      <c r="B184" s="1430"/>
      <c r="C184" s="1430"/>
      <c r="E184" s="35"/>
      <c r="L184" s="223"/>
      <c r="O184" s="223"/>
      <c r="R184" s="223"/>
      <c r="S184" s="223"/>
      <c r="T184" s="223"/>
    </row>
    <row r="185" spans="1:20" ht="19.5" customHeight="1">
      <c r="A185" s="1430" t="s">
        <v>4087</v>
      </c>
      <c r="B185" s="1430"/>
      <c r="C185" s="1430"/>
      <c r="E185" s="35"/>
      <c r="L185" s="223"/>
      <c r="O185" s="223"/>
      <c r="R185" s="223"/>
      <c r="S185" s="223"/>
      <c r="T185" s="223"/>
    </row>
    <row r="186" spans="12:20" ht="19.5" customHeight="1" thickBot="1">
      <c r="L186" s="223"/>
      <c r="N186" s="307">
        <v>0.2</v>
      </c>
      <c r="O186" s="223"/>
      <c r="Q186" s="307">
        <v>0.1</v>
      </c>
      <c r="R186" s="223"/>
      <c r="S186" s="223"/>
      <c r="T186" s="223"/>
    </row>
    <row r="187" spans="1:20" s="245" customFormat="1" ht="19.5" customHeight="1">
      <c r="A187" s="244"/>
      <c r="B187" s="541" t="s">
        <v>784</v>
      </c>
      <c r="C187" s="542" t="s">
        <v>785</v>
      </c>
      <c r="D187" s="543"/>
      <c r="E187" s="542" t="s">
        <v>785</v>
      </c>
      <c r="F187" s="542" t="s">
        <v>785</v>
      </c>
      <c r="G187" s="543"/>
      <c r="H187" s="542"/>
      <c r="I187" s="543"/>
      <c r="J187" s="542" t="s">
        <v>785</v>
      </c>
      <c r="K187" s="543"/>
      <c r="L187" s="542" t="s">
        <v>785</v>
      </c>
      <c r="M187" s="543"/>
      <c r="N187" s="543"/>
      <c r="O187" s="544" t="s">
        <v>785</v>
      </c>
      <c r="P187" s="313"/>
      <c r="R187" s="544" t="s">
        <v>785</v>
      </c>
      <c r="S187" s="1289">
        <v>0.24</v>
      </c>
      <c r="T187" s="544" t="s">
        <v>785</v>
      </c>
    </row>
    <row r="188" spans="1:20" s="245" customFormat="1" ht="19.5" customHeight="1">
      <c r="A188" s="246" t="s">
        <v>2223</v>
      </c>
      <c r="B188" s="537" t="s">
        <v>2224</v>
      </c>
      <c r="C188" s="534"/>
      <c r="D188" s="535"/>
      <c r="E188" s="534"/>
      <c r="F188" s="536">
        <v>129.38</v>
      </c>
      <c r="G188" s="535"/>
      <c r="H188" s="536"/>
      <c r="I188" s="535"/>
      <c r="J188" s="536">
        <f aca="true" t="shared" si="3" ref="J188:J197">F188*$I$1+F188</f>
        <v>161.725</v>
      </c>
      <c r="K188" s="535"/>
      <c r="L188" s="415">
        <f aca="true" t="shared" si="4" ref="L188:L197">J188*$K$1+J188</f>
        <v>194.07</v>
      </c>
      <c r="M188" s="535"/>
      <c r="N188" s="535"/>
      <c r="O188" s="525">
        <f>L188*$N$186+L188</f>
        <v>232.884</v>
      </c>
      <c r="P188" s="313"/>
      <c r="R188" s="525">
        <f aca="true" t="shared" si="5" ref="R188:R197">O188*$Q$186+O188</f>
        <v>256.1724</v>
      </c>
      <c r="S188" s="313"/>
      <c r="T188" s="525">
        <f>R188*$S$187+R188</f>
        <v>317.653776</v>
      </c>
    </row>
    <row r="189" spans="1:20" s="245" customFormat="1" ht="19.5" customHeight="1">
      <c r="A189" s="246" t="s">
        <v>2225</v>
      </c>
      <c r="B189" s="537" t="s">
        <v>2226</v>
      </c>
      <c r="C189" s="534"/>
      <c r="D189" s="535"/>
      <c r="E189" s="534"/>
      <c r="F189" s="536">
        <v>102.01</v>
      </c>
      <c r="G189" s="535"/>
      <c r="H189" s="536"/>
      <c r="I189" s="535"/>
      <c r="J189" s="536">
        <f t="shared" si="3"/>
        <v>127.5125</v>
      </c>
      <c r="K189" s="535"/>
      <c r="L189" s="415">
        <f t="shared" si="4"/>
        <v>153.01500000000001</v>
      </c>
      <c r="M189" s="535"/>
      <c r="N189" s="535"/>
      <c r="O189" s="525">
        <f aca="true" t="shared" si="6" ref="O189:O197">L189*$N$186+L189</f>
        <v>183.61800000000002</v>
      </c>
      <c r="P189" s="313"/>
      <c r="R189" s="525">
        <f t="shared" si="5"/>
        <v>201.9798</v>
      </c>
      <c r="S189" s="313"/>
      <c r="T189" s="525">
        <f aca="true" t="shared" si="7" ref="T189:T197">R189*$S$187+R189</f>
        <v>250.45495200000002</v>
      </c>
    </row>
    <row r="190" spans="1:20" s="245" customFormat="1" ht="19.5" customHeight="1">
      <c r="A190" s="246" t="s">
        <v>2128</v>
      </c>
      <c r="B190" s="537" t="s">
        <v>2127</v>
      </c>
      <c r="C190" s="536">
        <v>170.28</v>
      </c>
      <c r="D190" s="535"/>
      <c r="E190" s="536">
        <f aca="true" t="shared" si="8" ref="E190:E197">C190*$D$1+C190</f>
        <v>182.1996</v>
      </c>
      <c r="F190" s="536">
        <v>227.75</v>
      </c>
      <c r="G190" s="535"/>
      <c r="H190" s="536"/>
      <c r="I190" s="535"/>
      <c r="J190" s="536">
        <f t="shared" si="3"/>
        <v>284.6875</v>
      </c>
      <c r="K190" s="535"/>
      <c r="L190" s="415">
        <f t="shared" si="4"/>
        <v>341.625</v>
      </c>
      <c r="M190" s="535"/>
      <c r="N190" s="535"/>
      <c r="O190" s="525">
        <f t="shared" si="6"/>
        <v>409.95</v>
      </c>
      <c r="P190" s="313"/>
      <c r="R190" s="525">
        <f t="shared" si="5"/>
        <v>450.945</v>
      </c>
      <c r="S190" s="313"/>
      <c r="T190" s="525">
        <f t="shared" si="7"/>
        <v>559.1718</v>
      </c>
    </row>
    <row r="191" spans="1:20" s="245" customFormat="1" ht="19.5" customHeight="1">
      <c r="A191" s="246" t="s">
        <v>2130</v>
      </c>
      <c r="B191" s="537" t="s">
        <v>2129</v>
      </c>
      <c r="C191" s="536">
        <v>170.28</v>
      </c>
      <c r="D191" s="535"/>
      <c r="E191" s="536">
        <f t="shared" si="8"/>
        <v>182.1996</v>
      </c>
      <c r="F191" s="536">
        <v>227.75</v>
      </c>
      <c r="G191" s="535"/>
      <c r="H191" s="536"/>
      <c r="I191" s="535"/>
      <c r="J191" s="536">
        <f t="shared" si="3"/>
        <v>284.6875</v>
      </c>
      <c r="K191" s="535"/>
      <c r="L191" s="415">
        <f t="shared" si="4"/>
        <v>341.625</v>
      </c>
      <c r="M191" s="535"/>
      <c r="N191" s="535"/>
      <c r="O191" s="525">
        <f t="shared" si="6"/>
        <v>409.95</v>
      </c>
      <c r="P191" s="313"/>
      <c r="R191" s="525">
        <f t="shared" si="5"/>
        <v>450.945</v>
      </c>
      <c r="S191" s="313"/>
      <c r="T191" s="525">
        <f t="shared" si="7"/>
        <v>559.1718</v>
      </c>
    </row>
    <row r="192" spans="1:20" s="245" customFormat="1" ht="19.5" customHeight="1">
      <c r="A192" s="246" t="s">
        <v>2132</v>
      </c>
      <c r="B192" s="537" t="s">
        <v>2131</v>
      </c>
      <c r="C192" s="536">
        <v>170.28</v>
      </c>
      <c r="D192" s="535"/>
      <c r="E192" s="536">
        <f t="shared" si="8"/>
        <v>182.1996</v>
      </c>
      <c r="F192" s="536">
        <v>227.75</v>
      </c>
      <c r="G192" s="535"/>
      <c r="H192" s="536"/>
      <c r="I192" s="535"/>
      <c r="J192" s="536">
        <f t="shared" si="3"/>
        <v>284.6875</v>
      </c>
      <c r="K192" s="535"/>
      <c r="L192" s="415">
        <f t="shared" si="4"/>
        <v>341.625</v>
      </c>
      <c r="M192" s="535"/>
      <c r="N192" s="535"/>
      <c r="O192" s="525">
        <f t="shared" si="6"/>
        <v>409.95</v>
      </c>
      <c r="P192" s="313"/>
      <c r="R192" s="525">
        <f t="shared" si="5"/>
        <v>450.945</v>
      </c>
      <c r="S192" s="313"/>
      <c r="T192" s="525">
        <f t="shared" si="7"/>
        <v>559.1718</v>
      </c>
    </row>
    <row r="193" spans="1:20" s="245" customFormat="1" ht="19.5" customHeight="1">
      <c r="A193" s="246" t="s">
        <v>1582</v>
      </c>
      <c r="B193" s="537" t="s">
        <v>1581</v>
      </c>
      <c r="C193" s="536">
        <v>170.28</v>
      </c>
      <c r="D193" s="535"/>
      <c r="E193" s="536">
        <f t="shared" si="8"/>
        <v>182.1996</v>
      </c>
      <c r="F193" s="536">
        <v>227.75</v>
      </c>
      <c r="G193" s="535"/>
      <c r="H193" s="536"/>
      <c r="I193" s="535"/>
      <c r="J193" s="536">
        <f t="shared" si="3"/>
        <v>284.6875</v>
      </c>
      <c r="K193" s="535"/>
      <c r="L193" s="415">
        <f t="shared" si="4"/>
        <v>341.625</v>
      </c>
      <c r="M193" s="535"/>
      <c r="N193" s="535"/>
      <c r="O193" s="525">
        <f t="shared" si="6"/>
        <v>409.95</v>
      </c>
      <c r="P193" s="313"/>
      <c r="R193" s="525">
        <f t="shared" si="5"/>
        <v>450.945</v>
      </c>
      <c r="S193" s="313"/>
      <c r="T193" s="525">
        <f t="shared" si="7"/>
        <v>559.1718</v>
      </c>
    </row>
    <row r="194" spans="1:20" s="245" customFormat="1" ht="19.5" customHeight="1">
      <c r="A194" s="246" t="s">
        <v>3923</v>
      </c>
      <c r="B194" s="537" t="s">
        <v>3922</v>
      </c>
      <c r="C194" s="536">
        <v>170.28</v>
      </c>
      <c r="D194" s="535"/>
      <c r="E194" s="536">
        <f t="shared" si="8"/>
        <v>182.1996</v>
      </c>
      <c r="F194" s="536">
        <v>227.75</v>
      </c>
      <c r="G194" s="535"/>
      <c r="H194" s="536"/>
      <c r="I194" s="535"/>
      <c r="J194" s="536">
        <f t="shared" si="3"/>
        <v>284.6875</v>
      </c>
      <c r="K194" s="535"/>
      <c r="L194" s="415">
        <f t="shared" si="4"/>
        <v>341.625</v>
      </c>
      <c r="M194" s="535"/>
      <c r="N194" s="535"/>
      <c r="O194" s="525">
        <f t="shared" si="6"/>
        <v>409.95</v>
      </c>
      <c r="P194" s="313"/>
      <c r="R194" s="525">
        <f t="shared" si="5"/>
        <v>450.945</v>
      </c>
      <c r="S194" s="313"/>
      <c r="T194" s="525">
        <f t="shared" si="7"/>
        <v>559.1718</v>
      </c>
    </row>
    <row r="195" spans="1:20" s="245" customFormat="1" ht="19.5" customHeight="1">
      <c r="A195" s="246" t="s">
        <v>3925</v>
      </c>
      <c r="B195" s="537" t="s">
        <v>3924</v>
      </c>
      <c r="C195" s="536">
        <v>170.28</v>
      </c>
      <c r="D195" s="535"/>
      <c r="E195" s="536">
        <f t="shared" si="8"/>
        <v>182.1996</v>
      </c>
      <c r="F195" s="536">
        <v>227.75</v>
      </c>
      <c r="G195" s="535"/>
      <c r="H195" s="536"/>
      <c r="I195" s="535"/>
      <c r="J195" s="536">
        <f t="shared" si="3"/>
        <v>284.6875</v>
      </c>
      <c r="K195" s="535"/>
      <c r="L195" s="415">
        <f t="shared" si="4"/>
        <v>341.625</v>
      </c>
      <c r="M195" s="535"/>
      <c r="N195" s="535"/>
      <c r="O195" s="525">
        <f t="shared" si="6"/>
        <v>409.95</v>
      </c>
      <c r="P195" s="313"/>
      <c r="R195" s="525">
        <f t="shared" si="5"/>
        <v>450.945</v>
      </c>
      <c r="S195" s="313"/>
      <c r="T195" s="525">
        <f t="shared" si="7"/>
        <v>559.1718</v>
      </c>
    </row>
    <row r="196" spans="1:20" s="245" customFormat="1" ht="19.5" customHeight="1">
      <c r="A196" s="246" t="s">
        <v>3927</v>
      </c>
      <c r="B196" s="537" t="s">
        <v>3926</v>
      </c>
      <c r="C196" s="536">
        <v>170.28</v>
      </c>
      <c r="D196" s="535"/>
      <c r="E196" s="536">
        <f t="shared" si="8"/>
        <v>182.1996</v>
      </c>
      <c r="F196" s="536">
        <v>227.75</v>
      </c>
      <c r="G196" s="535"/>
      <c r="H196" s="536"/>
      <c r="I196" s="535"/>
      <c r="J196" s="536">
        <f t="shared" si="3"/>
        <v>284.6875</v>
      </c>
      <c r="K196" s="535"/>
      <c r="L196" s="415">
        <f t="shared" si="4"/>
        <v>341.625</v>
      </c>
      <c r="M196" s="535"/>
      <c r="N196" s="535"/>
      <c r="O196" s="525">
        <f t="shared" si="6"/>
        <v>409.95</v>
      </c>
      <c r="P196" s="313"/>
      <c r="R196" s="525">
        <f t="shared" si="5"/>
        <v>450.945</v>
      </c>
      <c r="S196" s="313"/>
      <c r="T196" s="525">
        <f t="shared" si="7"/>
        <v>559.1718</v>
      </c>
    </row>
    <row r="197" spans="1:20" s="245" customFormat="1" ht="19.5" customHeight="1" thickBot="1">
      <c r="A197" s="246" t="s">
        <v>3929</v>
      </c>
      <c r="B197" s="538" t="s">
        <v>3928</v>
      </c>
      <c r="C197" s="539">
        <v>170.28</v>
      </c>
      <c r="D197" s="540"/>
      <c r="E197" s="539">
        <f t="shared" si="8"/>
        <v>182.1996</v>
      </c>
      <c r="F197" s="539">
        <v>227.75</v>
      </c>
      <c r="G197" s="540"/>
      <c r="H197" s="539"/>
      <c r="I197" s="540"/>
      <c r="J197" s="539">
        <f t="shared" si="3"/>
        <v>284.6875</v>
      </c>
      <c r="K197" s="540"/>
      <c r="L197" s="430">
        <f t="shared" si="4"/>
        <v>341.625</v>
      </c>
      <c r="M197" s="540"/>
      <c r="N197" s="540"/>
      <c r="O197" s="525">
        <f t="shared" si="6"/>
        <v>409.95</v>
      </c>
      <c r="P197" s="313"/>
      <c r="R197" s="525">
        <f t="shared" si="5"/>
        <v>450.945</v>
      </c>
      <c r="S197" s="313"/>
      <c r="T197" s="525">
        <f t="shared" si="7"/>
        <v>559.1718</v>
      </c>
    </row>
    <row r="198" spans="1:20" s="245" customFormat="1" ht="49.5" customHeight="1">
      <c r="A198" s="247"/>
      <c r="C198" s="248"/>
      <c r="E198" s="248"/>
      <c r="F198" s="248"/>
      <c r="H198" s="248"/>
      <c r="J198" s="248"/>
      <c r="L198" s="312"/>
      <c r="M198" s="313"/>
      <c r="O198" s="312"/>
      <c r="P198" s="313"/>
      <c r="R198" s="312"/>
      <c r="S198" s="313"/>
      <c r="T198" s="312"/>
    </row>
    <row r="199" spans="1:20" s="245" customFormat="1" ht="19.5" customHeight="1" thickBot="1">
      <c r="A199" s="249"/>
      <c r="B199" s="250" t="s">
        <v>2928</v>
      </c>
      <c r="C199" s="248"/>
      <c r="E199" s="248"/>
      <c r="F199" s="248"/>
      <c r="H199" s="248"/>
      <c r="J199" s="248"/>
      <c r="L199" s="312"/>
      <c r="M199" s="313"/>
      <c r="O199" s="312"/>
      <c r="P199" s="313"/>
      <c r="Q199" s="661">
        <v>0.1</v>
      </c>
      <c r="R199" s="312"/>
      <c r="S199" s="1289">
        <v>0.24</v>
      </c>
      <c r="T199" s="312"/>
    </row>
    <row r="200" spans="2:20" s="245" customFormat="1" ht="19.5" customHeight="1" thickBot="1">
      <c r="B200" s="251" t="s">
        <v>4084</v>
      </c>
      <c r="C200" s="252">
        <v>528</v>
      </c>
      <c r="E200" s="252">
        <f>C200*$D$1+C200</f>
        <v>564.96</v>
      </c>
      <c r="F200" s="252">
        <v>677.95</v>
      </c>
      <c r="H200" s="252"/>
      <c r="J200" s="252">
        <f>F200*$I$1+F200</f>
        <v>847.4375</v>
      </c>
      <c r="L200" s="123">
        <f>J200*$K$1+J200</f>
        <v>1016.925</v>
      </c>
      <c r="M200" s="313"/>
      <c r="O200" s="411">
        <f>L200*$N$1+L200</f>
        <v>1271.15625</v>
      </c>
      <c r="P200" s="313"/>
      <c r="R200" s="411">
        <f>O200*$Q$199+O200</f>
        <v>1398.271875</v>
      </c>
      <c r="S200" s="313"/>
      <c r="T200" s="411">
        <f>R200*$S$199+R200</f>
        <v>1733.857125</v>
      </c>
    </row>
    <row r="201" spans="2:20" s="245" customFormat="1" ht="19.5" customHeight="1" thickBot="1">
      <c r="B201" s="251" t="s">
        <v>4085</v>
      </c>
      <c r="C201" s="252">
        <v>750</v>
      </c>
      <c r="E201" s="252">
        <f>C201*$D$1+C201</f>
        <v>802.5</v>
      </c>
      <c r="F201" s="252">
        <v>963</v>
      </c>
      <c r="H201" s="252"/>
      <c r="J201" s="252">
        <f>F201*$I$1+F201</f>
        <v>1203.75</v>
      </c>
      <c r="L201" s="142">
        <f>J201*$K$1+J201</f>
        <v>1444.5</v>
      </c>
      <c r="M201" s="313"/>
      <c r="O201" s="411">
        <f>L201*$N$1+L201</f>
        <v>1805.625</v>
      </c>
      <c r="P201" s="313"/>
      <c r="R201" s="411">
        <f>O201*$Q$199+O201</f>
        <v>1986.1875</v>
      </c>
      <c r="S201" s="313"/>
      <c r="T201" s="411">
        <f>R201*$S$199+R201</f>
        <v>2462.8725</v>
      </c>
    </row>
    <row r="202" spans="2:20" s="245" customFormat="1" ht="30.75" customHeight="1" thickBot="1">
      <c r="B202" s="251" t="s">
        <v>4086</v>
      </c>
      <c r="C202" s="252">
        <v>750</v>
      </c>
      <c r="E202" s="252">
        <f>C202*$D$1+C202</f>
        <v>802.5</v>
      </c>
      <c r="F202" s="252">
        <v>1200</v>
      </c>
      <c r="H202" s="252"/>
      <c r="J202" s="252">
        <f>F202*$I$1+F202</f>
        <v>1500</v>
      </c>
      <c r="L202" s="142">
        <f>J202*$K$1+J202</f>
        <v>1800</v>
      </c>
      <c r="M202" s="313"/>
      <c r="O202" s="411">
        <f>L202*$N$1+L202</f>
        <v>2250</v>
      </c>
      <c r="P202" s="313"/>
      <c r="R202" s="411">
        <f>O202*$Q$199+O202</f>
        <v>2475</v>
      </c>
      <c r="S202" s="313"/>
      <c r="T202" s="411">
        <f>R202*$S$199+R202</f>
        <v>3069</v>
      </c>
    </row>
    <row r="203" spans="2:20" s="245" customFormat="1" ht="61.5" customHeight="1">
      <c r="B203" s="1434" t="s">
        <v>1128</v>
      </c>
      <c r="C203" s="1434"/>
      <c r="L203" s="313"/>
      <c r="M203" s="313"/>
      <c r="O203" s="313"/>
      <c r="P203" s="313"/>
      <c r="R203" s="313"/>
      <c r="S203" s="313"/>
      <c r="T203" s="313"/>
    </row>
    <row r="204" spans="1:20" s="245" customFormat="1" ht="19.5" customHeight="1">
      <c r="A204" s="247"/>
      <c r="C204" s="248"/>
      <c r="E204" s="248"/>
      <c r="L204" s="313"/>
      <c r="M204" s="313"/>
      <c r="O204" s="313"/>
      <c r="P204" s="313"/>
      <c r="R204" s="313"/>
      <c r="S204" s="313"/>
      <c r="T204" s="313"/>
    </row>
    <row r="205" spans="2:20" s="245" customFormat="1" ht="19.5" customHeight="1">
      <c r="B205" s="250" t="s">
        <v>1129</v>
      </c>
      <c r="L205" s="313"/>
      <c r="M205" s="313"/>
      <c r="O205" s="313"/>
      <c r="P205" s="313"/>
      <c r="R205" s="313"/>
      <c r="S205" s="313"/>
      <c r="T205" s="313"/>
    </row>
    <row r="206" spans="2:20" s="245" customFormat="1" ht="19.5" customHeight="1">
      <c r="B206" s="250" t="s">
        <v>1130</v>
      </c>
      <c r="L206" s="313"/>
      <c r="M206" s="313"/>
      <c r="O206" s="313"/>
      <c r="P206" s="313"/>
      <c r="R206" s="313"/>
      <c r="S206" s="313"/>
      <c r="T206" s="313"/>
    </row>
    <row r="207" spans="2:20" s="245" customFormat="1" ht="29.25" customHeight="1">
      <c r="B207" s="1435" t="s">
        <v>1131</v>
      </c>
      <c r="C207" s="1435"/>
      <c r="L207" s="313"/>
      <c r="M207" s="313"/>
      <c r="O207" s="313"/>
      <c r="P207" s="313"/>
      <c r="R207" s="313"/>
      <c r="S207" s="313"/>
      <c r="T207" s="313"/>
    </row>
    <row r="208" spans="2:20" s="245" customFormat="1" ht="19.5" customHeight="1">
      <c r="B208" s="250" t="s">
        <v>1132</v>
      </c>
      <c r="L208" s="313"/>
      <c r="M208" s="313"/>
      <c r="O208" s="313"/>
      <c r="P208" s="313"/>
      <c r="R208" s="313"/>
      <c r="S208" s="313"/>
      <c r="T208" s="313"/>
    </row>
    <row r="209" spans="1:20" s="245" customFormat="1" ht="19.5" customHeight="1">
      <c r="A209" s="247"/>
      <c r="C209" s="248"/>
      <c r="E209" s="248"/>
      <c r="L209" s="313"/>
      <c r="M209" s="313"/>
      <c r="O209" s="313"/>
      <c r="P209" s="313"/>
      <c r="R209" s="313"/>
      <c r="S209" s="313"/>
      <c r="T209" s="313"/>
    </row>
    <row r="210" spans="2:20" s="245" customFormat="1" ht="19.5" customHeight="1">
      <c r="B210" s="1420" t="s">
        <v>1133</v>
      </c>
      <c r="C210" s="1420"/>
      <c r="L210" s="313"/>
      <c r="M210" s="313"/>
      <c r="O210" s="313"/>
      <c r="P210" s="313"/>
      <c r="R210" s="313"/>
      <c r="S210" s="313"/>
      <c r="T210" s="313"/>
    </row>
    <row r="211" spans="1:20" s="245" customFormat="1" ht="19.5" customHeight="1" thickBot="1">
      <c r="A211" s="247"/>
      <c r="C211" s="248"/>
      <c r="E211" s="248"/>
      <c r="L211" s="313"/>
      <c r="M211" s="313"/>
      <c r="N211" s="661">
        <v>0.25</v>
      </c>
      <c r="O211" s="313"/>
      <c r="P211" s="313"/>
      <c r="Q211" s="661">
        <v>0.1</v>
      </c>
      <c r="R211" s="313"/>
      <c r="S211" s="313"/>
      <c r="T211" s="313"/>
    </row>
    <row r="212" spans="1:20" s="245" customFormat="1" ht="19.5" customHeight="1">
      <c r="A212" s="244"/>
      <c r="B212" s="541" t="s">
        <v>784</v>
      </c>
      <c r="C212" s="542" t="s">
        <v>785</v>
      </c>
      <c r="D212" s="543"/>
      <c r="E212" s="542" t="s">
        <v>785</v>
      </c>
      <c r="F212" s="542" t="s">
        <v>785</v>
      </c>
      <c r="G212" s="551"/>
      <c r="H212" s="542"/>
      <c r="I212" s="543"/>
      <c r="J212" s="542" t="s">
        <v>785</v>
      </c>
      <c r="K212" s="543"/>
      <c r="L212" s="542" t="s">
        <v>785</v>
      </c>
      <c r="M212" s="543"/>
      <c r="N212" s="543"/>
      <c r="O212" s="544" t="s">
        <v>785</v>
      </c>
      <c r="P212" s="313"/>
      <c r="R212" s="544" t="s">
        <v>785</v>
      </c>
      <c r="S212" s="1289">
        <v>0.24</v>
      </c>
      <c r="T212" s="544" t="s">
        <v>785</v>
      </c>
    </row>
    <row r="213" spans="1:20" s="245" customFormat="1" ht="19.5" customHeight="1">
      <c r="A213" s="246" t="s">
        <v>3931</v>
      </c>
      <c r="B213" s="547" t="s">
        <v>3930</v>
      </c>
      <c r="C213" s="536">
        <v>283.8</v>
      </c>
      <c r="D213" s="545"/>
      <c r="E213" s="536">
        <f aca="true" t="shared" si="9" ref="E213:E223">C213*$D$1+C213</f>
        <v>303.666</v>
      </c>
      <c r="F213" s="536">
        <v>406.15</v>
      </c>
      <c r="G213" s="545"/>
      <c r="H213" s="536"/>
      <c r="I213" s="545"/>
      <c r="J213" s="536">
        <f aca="true" t="shared" si="10" ref="J213:J223">F213*$I$1+F213</f>
        <v>507.6875</v>
      </c>
      <c r="K213" s="545"/>
      <c r="L213" s="416">
        <f aca="true" t="shared" si="11" ref="L213:L223">J213*$K$1+J213</f>
        <v>609.225</v>
      </c>
      <c r="M213" s="546"/>
      <c r="N213" s="545"/>
      <c r="O213" s="525">
        <f>L213*$N$211+L213</f>
        <v>761.53125</v>
      </c>
      <c r="P213" s="313"/>
      <c r="R213" s="525">
        <f aca="true" t="shared" si="12" ref="R213:R223">O213*$Q$211+O213</f>
        <v>837.684375</v>
      </c>
      <c r="S213" s="313"/>
      <c r="T213" s="525">
        <f>R213*$S$212+R213</f>
        <v>1038.728625</v>
      </c>
    </row>
    <row r="214" spans="1:20" s="245" customFormat="1" ht="19.5" customHeight="1">
      <c r="A214" s="246" t="s">
        <v>3933</v>
      </c>
      <c r="B214" s="547" t="s">
        <v>3932</v>
      </c>
      <c r="C214" s="536">
        <v>283.8</v>
      </c>
      <c r="D214" s="545"/>
      <c r="E214" s="536">
        <f t="shared" si="9"/>
        <v>303.666</v>
      </c>
      <c r="F214" s="536">
        <v>406.15</v>
      </c>
      <c r="G214" s="545"/>
      <c r="H214" s="536"/>
      <c r="I214" s="545"/>
      <c r="J214" s="536">
        <f t="shared" si="10"/>
        <v>507.6875</v>
      </c>
      <c r="K214" s="545"/>
      <c r="L214" s="416">
        <f t="shared" si="11"/>
        <v>609.225</v>
      </c>
      <c r="M214" s="546"/>
      <c r="N214" s="545"/>
      <c r="O214" s="525">
        <f aca="true" t="shared" si="13" ref="O214:O223">L214*$N$211+L214</f>
        <v>761.53125</v>
      </c>
      <c r="P214" s="313"/>
      <c r="R214" s="525">
        <f t="shared" si="12"/>
        <v>837.684375</v>
      </c>
      <c r="S214" s="313"/>
      <c r="T214" s="525">
        <f aca="true" t="shared" si="14" ref="T214:T223">R214*$S$212+R214</f>
        <v>1038.728625</v>
      </c>
    </row>
    <row r="215" spans="1:20" s="245" customFormat="1" ht="19.5" customHeight="1">
      <c r="A215" s="246" t="s">
        <v>3935</v>
      </c>
      <c r="B215" s="547" t="s">
        <v>3934</v>
      </c>
      <c r="C215" s="536">
        <v>483.12</v>
      </c>
      <c r="D215" s="545"/>
      <c r="E215" s="536">
        <f t="shared" si="9"/>
        <v>516.9384</v>
      </c>
      <c r="F215" s="536">
        <v>691.4</v>
      </c>
      <c r="G215" s="545"/>
      <c r="H215" s="536"/>
      <c r="I215" s="545"/>
      <c r="J215" s="536">
        <f t="shared" si="10"/>
        <v>864.25</v>
      </c>
      <c r="K215" s="545"/>
      <c r="L215" s="416">
        <f t="shared" si="11"/>
        <v>1037.1</v>
      </c>
      <c r="M215" s="546"/>
      <c r="N215" s="545"/>
      <c r="O215" s="525">
        <f t="shared" si="13"/>
        <v>1296.375</v>
      </c>
      <c r="P215" s="313"/>
      <c r="R215" s="525">
        <f t="shared" si="12"/>
        <v>1426.0125</v>
      </c>
      <c r="S215" s="313"/>
      <c r="T215" s="525">
        <f t="shared" si="14"/>
        <v>1768.2555</v>
      </c>
    </row>
    <row r="216" spans="1:20" s="245" customFormat="1" ht="19.5" customHeight="1">
      <c r="A216" s="246" t="s">
        <v>3937</v>
      </c>
      <c r="B216" s="547" t="s">
        <v>3936</v>
      </c>
      <c r="C216" s="536">
        <v>283.8</v>
      </c>
      <c r="D216" s="545"/>
      <c r="E216" s="536">
        <f t="shared" si="9"/>
        <v>303.666</v>
      </c>
      <c r="F216" s="536">
        <v>406.15</v>
      </c>
      <c r="G216" s="545"/>
      <c r="H216" s="536"/>
      <c r="I216" s="545"/>
      <c r="J216" s="536">
        <f t="shared" si="10"/>
        <v>507.6875</v>
      </c>
      <c r="K216" s="545"/>
      <c r="L216" s="416">
        <f t="shared" si="11"/>
        <v>609.225</v>
      </c>
      <c r="M216" s="546"/>
      <c r="N216" s="545"/>
      <c r="O216" s="525">
        <f t="shared" si="13"/>
        <v>761.53125</v>
      </c>
      <c r="P216" s="313"/>
      <c r="R216" s="525">
        <f t="shared" si="12"/>
        <v>837.684375</v>
      </c>
      <c r="S216" s="313"/>
      <c r="T216" s="525">
        <f t="shared" si="14"/>
        <v>1038.728625</v>
      </c>
    </row>
    <row r="217" spans="1:20" s="245" customFormat="1" ht="19.5" customHeight="1">
      <c r="A217" s="246" t="s">
        <v>3939</v>
      </c>
      <c r="B217" s="547" t="s">
        <v>3938</v>
      </c>
      <c r="C217" s="536">
        <v>283.8</v>
      </c>
      <c r="D217" s="545"/>
      <c r="E217" s="536">
        <f t="shared" si="9"/>
        <v>303.666</v>
      </c>
      <c r="F217" s="536">
        <v>406.15</v>
      </c>
      <c r="G217" s="545"/>
      <c r="H217" s="536"/>
      <c r="I217" s="545"/>
      <c r="J217" s="536">
        <f t="shared" si="10"/>
        <v>507.6875</v>
      </c>
      <c r="K217" s="545"/>
      <c r="L217" s="416">
        <f t="shared" si="11"/>
        <v>609.225</v>
      </c>
      <c r="M217" s="546"/>
      <c r="N217" s="545"/>
      <c r="O217" s="525">
        <f t="shared" si="13"/>
        <v>761.53125</v>
      </c>
      <c r="P217" s="313"/>
      <c r="R217" s="525">
        <f t="shared" si="12"/>
        <v>837.684375</v>
      </c>
      <c r="S217" s="313"/>
      <c r="T217" s="525">
        <f t="shared" si="14"/>
        <v>1038.728625</v>
      </c>
    </row>
    <row r="218" spans="1:20" s="245" customFormat="1" ht="19.5" customHeight="1">
      <c r="A218" s="246" t="s">
        <v>3941</v>
      </c>
      <c r="B218" s="547" t="s">
        <v>3940</v>
      </c>
      <c r="C218" s="536">
        <v>283.8</v>
      </c>
      <c r="D218" s="545"/>
      <c r="E218" s="536">
        <f t="shared" si="9"/>
        <v>303.666</v>
      </c>
      <c r="F218" s="536">
        <v>406.15</v>
      </c>
      <c r="G218" s="545"/>
      <c r="H218" s="536"/>
      <c r="I218" s="545"/>
      <c r="J218" s="536">
        <f t="shared" si="10"/>
        <v>507.6875</v>
      </c>
      <c r="K218" s="545"/>
      <c r="L218" s="416">
        <f t="shared" si="11"/>
        <v>609.225</v>
      </c>
      <c r="M218" s="546"/>
      <c r="N218" s="545"/>
      <c r="O218" s="525">
        <f t="shared" si="13"/>
        <v>761.53125</v>
      </c>
      <c r="P218" s="313"/>
      <c r="R218" s="525">
        <f t="shared" si="12"/>
        <v>837.684375</v>
      </c>
      <c r="S218" s="313"/>
      <c r="T218" s="525">
        <f t="shared" si="14"/>
        <v>1038.728625</v>
      </c>
    </row>
    <row r="219" spans="1:20" s="245" customFormat="1" ht="19.5" customHeight="1">
      <c r="A219" s="246" t="s">
        <v>3943</v>
      </c>
      <c r="B219" s="547" t="s">
        <v>3942</v>
      </c>
      <c r="C219" s="536">
        <v>283.8</v>
      </c>
      <c r="D219" s="545"/>
      <c r="E219" s="536">
        <f t="shared" si="9"/>
        <v>303.666</v>
      </c>
      <c r="F219" s="536">
        <v>406.15</v>
      </c>
      <c r="G219" s="545"/>
      <c r="H219" s="536"/>
      <c r="I219" s="545"/>
      <c r="J219" s="536">
        <f t="shared" si="10"/>
        <v>507.6875</v>
      </c>
      <c r="K219" s="545"/>
      <c r="L219" s="416">
        <f t="shared" si="11"/>
        <v>609.225</v>
      </c>
      <c r="M219" s="546"/>
      <c r="N219" s="545"/>
      <c r="O219" s="525">
        <f t="shared" si="13"/>
        <v>761.53125</v>
      </c>
      <c r="P219" s="313"/>
      <c r="R219" s="525">
        <f t="shared" si="12"/>
        <v>837.684375</v>
      </c>
      <c r="S219" s="313"/>
      <c r="T219" s="525">
        <f t="shared" si="14"/>
        <v>1038.728625</v>
      </c>
    </row>
    <row r="220" spans="1:20" s="245" customFormat="1" ht="19.5" customHeight="1">
      <c r="A220" s="246" t="s">
        <v>3945</v>
      </c>
      <c r="B220" s="547" t="s">
        <v>3944</v>
      </c>
      <c r="C220" s="536">
        <v>356.4</v>
      </c>
      <c r="D220" s="545"/>
      <c r="E220" s="536">
        <f t="shared" si="9"/>
        <v>381.34799999999996</v>
      </c>
      <c r="F220" s="536">
        <v>510.05</v>
      </c>
      <c r="G220" s="545"/>
      <c r="H220" s="536"/>
      <c r="I220" s="545"/>
      <c r="J220" s="536">
        <f t="shared" si="10"/>
        <v>637.5625</v>
      </c>
      <c r="K220" s="545"/>
      <c r="L220" s="416">
        <f t="shared" si="11"/>
        <v>765.075</v>
      </c>
      <c r="M220" s="546"/>
      <c r="N220" s="545"/>
      <c r="O220" s="525">
        <f t="shared" si="13"/>
        <v>956.34375</v>
      </c>
      <c r="P220" s="313"/>
      <c r="R220" s="525">
        <f t="shared" si="12"/>
        <v>1051.978125</v>
      </c>
      <c r="S220" s="313"/>
      <c r="T220" s="525">
        <f t="shared" si="14"/>
        <v>1304.4528750000002</v>
      </c>
    </row>
    <row r="221" spans="1:20" s="245" customFormat="1" ht="19.5" customHeight="1">
      <c r="A221" s="246" t="s">
        <v>3947</v>
      </c>
      <c r="B221" s="547" t="s">
        <v>3946</v>
      </c>
      <c r="C221" s="536">
        <v>356.4</v>
      </c>
      <c r="D221" s="545"/>
      <c r="E221" s="536">
        <f t="shared" si="9"/>
        <v>381.34799999999996</v>
      </c>
      <c r="F221" s="536">
        <v>510.05</v>
      </c>
      <c r="G221" s="545"/>
      <c r="H221" s="536"/>
      <c r="I221" s="545"/>
      <c r="J221" s="536">
        <f t="shared" si="10"/>
        <v>637.5625</v>
      </c>
      <c r="K221" s="545"/>
      <c r="L221" s="416">
        <f t="shared" si="11"/>
        <v>765.075</v>
      </c>
      <c r="M221" s="546"/>
      <c r="N221" s="545"/>
      <c r="O221" s="525">
        <f t="shared" si="13"/>
        <v>956.34375</v>
      </c>
      <c r="P221" s="313"/>
      <c r="R221" s="525">
        <f t="shared" si="12"/>
        <v>1051.978125</v>
      </c>
      <c r="S221" s="313"/>
      <c r="T221" s="525">
        <f t="shared" si="14"/>
        <v>1304.4528750000002</v>
      </c>
    </row>
    <row r="222" spans="1:20" s="245" customFormat="1" ht="19.5" customHeight="1">
      <c r="A222" s="246" t="s">
        <v>3949</v>
      </c>
      <c r="B222" s="547" t="s">
        <v>3948</v>
      </c>
      <c r="C222" s="536">
        <v>283.8</v>
      </c>
      <c r="D222" s="545"/>
      <c r="E222" s="536">
        <f t="shared" si="9"/>
        <v>303.666</v>
      </c>
      <c r="F222" s="536">
        <v>406.15</v>
      </c>
      <c r="G222" s="545"/>
      <c r="H222" s="536"/>
      <c r="I222" s="545"/>
      <c r="J222" s="536">
        <f t="shared" si="10"/>
        <v>507.6875</v>
      </c>
      <c r="K222" s="545"/>
      <c r="L222" s="416">
        <f t="shared" si="11"/>
        <v>609.225</v>
      </c>
      <c r="M222" s="546"/>
      <c r="N222" s="545"/>
      <c r="O222" s="525">
        <f t="shared" si="13"/>
        <v>761.53125</v>
      </c>
      <c r="P222" s="313"/>
      <c r="R222" s="525">
        <f t="shared" si="12"/>
        <v>837.684375</v>
      </c>
      <c r="S222" s="313"/>
      <c r="T222" s="525">
        <f t="shared" si="14"/>
        <v>1038.728625</v>
      </c>
    </row>
    <row r="223" spans="1:20" s="245" customFormat="1" ht="19.5" customHeight="1" thickBot="1">
      <c r="A223" s="246" t="s">
        <v>3951</v>
      </c>
      <c r="B223" s="548" t="s">
        <v>3950</v>
      </c>
      <c r="C223" s="539">
        <v>396</v>
      </c>
      <c r="D223" s="549"/>
      <c r="E223" s="539">
        <f t="shared" si="9"/>
        <v>423.72</v>
      </c>
      <c r="F223" s="539">
        <v>566.98</v>
      </c>
      <c r="G223" s="549"/>
      <c r="H223" s="539"/>
      <c r="I223" s="549"/>
      <c r="J223" s="539">
        <f t="shared" si="10"/>
        <v>708.725</v>
      </c>
      <c r="K223" s="549"/>
      <c r="L223" s="432">
        <f t="shared" si="11"/>
        <v>850.47</v>
      </c>
      <c r="M223" s="550"/>
      <c r="N223" s="549"/>
      <c r="O223" s="525">
        <f t="shared" si="13"/>
        <v>1063.0875</v>
      </c>
      <c r="P223" s="313"/>
      <c r="R223" s="525">
        <f t="shared" si="12"/>
        <v>1169.39625</v>
      </c>
      <c r="S223" s="313"/>
      <c r="T223" s="525">
        <f t="shared" si="14"/>
        <v>1450.05135</v>
      </c>
    </row>
    <row r="224" spans="1:20" s="245" customFormat="1" ht="19.5" customHeight="1">
      <c r="A224" s="247"/>
      <c r="C224" s="248"/>
      <c r="E224" s="248"/>
      <c r="F224" s="248"/>
      <c r="H224" s="248"/>
      <c r="J224" s="248"/>
      <c r="L224" s="312"/>
      <c r="M224" s="313"/>
      <c r="O224" s="312"/>
      <c r="P224" s="313"/>
      <c r="R224" s="312"/>
      <c r="S224" s="313"/>
      <c r="T224" s="312"/>
    </row>
    <row r="225" spans="1:20" s="245" customFormat="1" ht="19.5" customHeight="1">
      <c r="A225" s="1420" t="s">
        <v>1342</v>
      </c>
      <c r="B225" s="1420"/>
      <c r="C225" s="1420"/>
      <c r="L225" s="313"/>
      <c r="M225" s="313"/>
      <c r="O225" s="313"/>
      <c r="P225" s="313"/>
      <c r="R225" s="313"/>
      <c r="S225" s="313"/>
      <c r="T225" s="313"/>
    </row>
    <row r="226" spans="1:20" s="245" customFormat="1" ht="19.5" customHeight="1" thickBot="1">
      <c r="A226" s="253"/>
      <c r="B226" s="253"/>
      <c r="C226" s="253"/>
      <c r="E226" s="253"/>
      <c r="F226" s="253"/>
      <c r="H226" s="253"/>
      <c r="J226" s="253"/>
      <c r="L226" s="314"/>
      <c r="M226" s="313"/>
      <c r="N226" s="661">
        <v>0.25</v>
      </c>
      <c r="O226" s="314"/>
      <c r="P226" s="313"/>
      <c r="Q226" s="661">
        <v>0.1</v>
      </c>
      <c r="R226" s="314"/>
      <c r="S226" s="313"/>
      <c r="T226" s="314"/>
    </row>
    <row r="227" spans="1:20" s="245" customFormat="1" ht="19.5" customHeight="1">
      <c r="A227" s="244"/>
      <c r="B227" s="541" t="s">
        <v>784</v>
      </c>
      <c r="C227" s="542" t="s">
        <v>785</v>
      </c>
      <c r="D227" s="552"/>
      <c r="E227" s="542" t="s">
        <v>785</v>
      </c>
      <c r="F227" s="542" t="s">
        <v>785</v>
      </c>
      <c r="G227" s="552"/>
      <c r="H227" s="542"/>
      <c r="I227" s="552"/>
      <c r="J227" s="542" t="s">
        <v>785</v>
      </c>
      <c r="K227" s="552"/>
      <c r="L227" s="542" t="s">
        <v>785</v>
      </c>
      <c r="M227" s="552"/>
      <c r="N227" s="552"/>
      <c r="O227" s="544" t="s">
        <v>785</v>
      </c>
      <c r="P227" s="313"/>
      <c r="R227" s="544" t="s">
        <v>785</v>
      </c>
      <c r="S227" s="1289">
        <v>0.24</v>
      </c>
      <c r="T227" s="544" t="s">
        <v>785</v>
      </c>
    </row>
    <row r="228" spans="1:20" s="245" customFormat="1" ht="19.5" customHeight="1">
      <c r="A228" s="246" t="s">
        <v>3952</v>
      </c>
      <c r="B228" s="547" t="s">
        <v>3846</v>
      </c>
      <c r="C228" s="536">
        <v>245.52</v>
      </c>
      <c r="D228" s="545"/>
      <c r="E228" s="536">
        <f>C228*$D$1+C228</f>
        <v>262.70640000000003</v>
      </c>
      <c r="F228" s="536">
        <v>303</v>
      </c>
      <c r="G228" s="545"/>
      <c r="H228" s="536"/>
      <c r="I228" s="545"/>
      <c r="J228" s="536">
        <f>F228*$I$1+F228</f>
        <v>378.75</v>
      </c>
      <c r="K228" s="545"/>
      <c r="L228" s="416">
        <f>J228*$K$1+J228</f>
        <v>454.5</v>
      </c>
      <c r="M228" s="546"/>
      <c r="N228" s="545"/>
      <c r="O228" s="525">
        <f>L228*$N$226+L228</f>
        <v>568.125</v>
      </c>
      <c r="P228" s="313"/>
      <c r="R228" s="525">
        <f>O228*$Q$226+O228</f>
        <v>624.9375</v>
      </c>
      <c r="S228" s="313"/>
      <c r="T228" s="525">
        <f>R228*$S$227+R228</f>
        <v>774.9225</v>
      </c>
    </row>
    <row r="229" spans="1:20" s="245" customFormat="1" ht="19.5" customHeight="1" thickBot="1">
      <c r="A229" s="246" t="s">
        <v>3954</v>
      </c>
      <c r="B229" s="548" t="s">
        <v>3953</v>
      </c>
      <c r="C229" s="539">
        <v>660</v>
      </c>
      <c r="D229" s="549"/>
      <c r="E229" s="539">
        <f>C229*$D$1+C229</f>
        <v>706.2</v>
      </c>
      <c r="F229" s="539">
        <v>1200</v>
      </c>
      <c r="G229" s="549"/>
      <c r="H229" s="539"/>
      <c r="I229" s="549"/>
      <c r="J229" s="539">
        <f>F229*$I$1+F229</f>
        <v>1500</v>
      </c>
      <c r="K229" s="549"/>
      <c r="L229" s="432">
        <f>J229*$K$1+J229</f>
        <v>1800</v>
      </c>
      <c r="M229" s="550"/>
      <c r="N229" s="549"/>
      <c r="O229" s="533">
        <f>L229*$N$226+L229</f>
        <v>2250</v>
      </c>
      <c r="P229" s="313"/>
      <c r="R229" s="525">
        <f>O229*$Q$226+O229</f>
        <v>2475</v>
      </c>
      <c r="S229" s="313"/>
      <c r="T229" s="525">
        <f>R229*$S$227+R229</f>
        <v>3069</v>
      </c>
    </row>
    <row r="230" spans="12:20" ht="18" customHeight="1">
      <c r="L230" s="223"/>
      <c r="O230" s="223"/>
      <c r="R230" s="223"/>
      <c r="S230" s="223"/>
      <c r="T230" s="223"/>
    </row>
    <row r="231" spans="1:20" ht="18" customHeight="1">
      <c r="A231" s="1421" t="s">
        <v>1343</v>
      </c>
      <c r="B231" s="1421"/>
      <c r="C231" s="1421"/>
      <c r="E231" s="35"/>
      <c r="L231" s="223"/>
      <c r="O231" s="223"/>
      <c r="R231" s="223"/>
      <c r="S231" s="223"/>
      <c r="T231" s="223"/>
    </row>
    <row r="232" spans="1:20" ht="18" customHeight="1" thickBot="1">
      <c r="A232" s="141"/>
      <c r="B232" s="141"/>
      <c r="C232" s="141"/>
      <c r="E232" s="141"/>
      <c r="L232" s="223"/>
      <c r="N232" s="307">
        <v>0.25</v>
      </c>
      <c r="O232" s="223"/>
      <c r="R232" s="223"/>
      <c r="S232" s="223"/>
      <c r="T232" s="223"/>
    </row>
    <row r="233" spans="1:20" ht="18" customHeight="1">
      <c r="A233" s="63"/>
      <c r="B233" s="541" t="s">
        <v>784</v>
      </c>
      <c r="C233" s="542" t="s">
        <v>785</v>
      </c>
      <c r="D233" s="552"/>
      <c r="E233" s="542" t="s">
        <v>785</v>
      </c>
      <c r="F233" s="542" t="s">
        <v>785</v>
      </c>
      <c r="G233" s="552"/>
      <c r="H233" s="542"/>
      <c r="I233" s="552"/>
      <c r="J233" s="542" t="s">
        <v>785</v>
      </c>
      <c r="K233" s="552"/>
      <c r="L233" s="542" t="s">
        <v>785</v>
      </c>
      <c r="M233" s="552"/>
      <c r="N233" s="552"/>
      <c r="O233" s="544" t="s">
        <v>785</v>
      </c>
      <c r="R233" s="544" t="s">
        <v>785</v>
      </c>
      <c r="S233" s="223"/>
      <c r="T233" s="544" t="s">
        <v>785</v>
      </c>
    </row>
    <row r="234" spans="1:20" ht="18" customHeight="1" thickBot="1">
      <c r="A234" s="167" t="s">
        <v>3956</v>
      </c>
      <c r="B234" s="337" t="s">
        <v>3955</v>
      </c>
      <c r="C234" s="329">
        <v>607.2</v>
      </c>
      <c r="D234" s="328"/>
      <c r="E234" s="329">
        <f>C234*$D$1+C234</f>
        <v>649.7040000000001</v>
      </c>
      <c r="F234" s="329">
        <f>E234*25%+E234</f>
        <v>812.1300000000001</v>
      </c>
      <c r="G234" s="328"/>
      <c r="H234" s="329"/>
      <c r="I234" s="328"/>
      <c r="J234" s="329">
        <f>F234*$I$1+F234</f>
        <v>1015.1625000000001</v>
      </c>
      <c r="K234" s="328"/>
      <c r="L234" s="432">
        <f>J234*$K$1+J234</f>
        <v>1218.1950000000002</v>
      </c>
      <c r="M234" s="433"/>
      <c r="N234" s="328"/>
      <c r="O234" s="533">
        <f>L234*$N$232+L234</f>
        <v>1522.74375</v>
      </c>
      <c r="R234" s="525">
        <f>O234*$Q$226+O234</f>
        <v>1675.018125</v>
      </c>
      <c r="S234" s="223"/>
      <c r="T234" s="525">
        <f>R234*$S$227+R234</f>
        <v>2077.022475</v>
      </c>
    </row>
    <row r="235" spans="1:20" ht="18" customHeight="1" thickBot="1">
      <c r="A235" s="167"/>
      <c r="B235" s="154"/>
      <c r="C235" s="113"/>
      <c r="E235" s="113"/>
      <c r="L235" s="223"/>
      <c r="O235" s="223"/>
      <c r="Q235" s="307">
        <v>0.1</v>
      </c>
      <c r="R235" s="223"/>
      <c r="S235" s="1067">
        <v>0.24</v>
      </c>
      <c r="T235" s="223"/>
    </row>
    <row r="236" spans="1:20" ht="18" customHeight="1">
      <c r="A236" s="420" t="s">
        <v>3006</v>
      </c>
      <c r="B236" s="421" t="s">
        <v>3968</v>
      </c>
      <c r="C236" s="560" t="s">
        <v>3828</v>
      </c>
      <c r="D236" s="561"/>
      <c r="E236" s="560" t="s">
        <v>2751</v>
      </c>
      <c r="F236" s="560" t="s">
        <v>2397</v>
      </c>
      <c r="G236" s="561"/>
      <c r="H236" s="560"/>
      <c r="I236" s="561"/>
      <c r="J236" s="560"/>
      <c r="K236" s="561"/>
      <c r="L236" s="562"/>
      <c r="M236" s="563"/>
      <c r="N236" s="561"/>
      <c r="O236" s="564"/>
      <c r="R236" s="564"/>
      <c r="S236" s="223"/>
      <c r="T236" s="564"/>
    </row>
    <row r="237" spans="1:20" ht="18" customHeight="1">
      <c r="A237" s="326">
        <v>341001</v>
      </c>
      <c r="B237" s="322" t="s">
        <v>3969</v>
      </c>
      <c r="C237" s="554">
        <v>353.76</v>
      </c>
      <c r="D237" s="322"/>
      <c r="E237" s="554">
        <f aca="true" t="shared" si="15" ref="E237:E248">C237*$D$1+C237</f>
        <v>378.5232</v>
      </c>
      <c r="F237" s="324">
        <f aca="true" t="shared" si="16" ref="F237:F248">E237*25%+E237</f>
        <v>473.154</v>
      </c>
      <c r="G237" s="322"/>
      <c r="H237" s="324"/>
      <c r="I237" s="322"/>
      <c r="J237" s="324">
        <f aca="true" t="shared" si="17" ref="J237:J249">F237*$I$1+F237</f>
        <v>591.4425</v>
      </c>
      <c r="K237" s="322"/>
      <c r="L237" s="416">
        <f aca="true" t="shared" si="18" ref="L237:L249">J237*$K$1+J237</f>
        <v>709.731</v>
      </c>
      <c r="M237" s="414"/>
      <c r="N237" s="322"/>
      <c r="O237" s="525">
        <f aca="true" t="shared" si="19" ref="O237:O249">L237*$N$232+L237</f>
        <v>887.1637499999999</v>
      </c>
      <c r="R237" s="525">
        <f aca="true" t="shared" si="20" ref="R237:R249">O237*$Q$235+O237</f>
        <v>975.8801249999999</v>
      </c>
      <c r="S237" s="223"/>
      <c r="T237" s="525">
        <f>R237*$S$235+R237</f>
        <v>1210.0913549999998</v>
      </c>
    </row>
    <row r="238" spans="1:20" ht="18" customHeight="1">
      <c r="A238" s="326">
        <v>341002</v>
      </c>
      <c r="B238" s="322" t="s">
        <v>3816</v>
      </c>
      <c r="C238" s="554">
        <v>442.13</v>
      </c>
      <c r="D238" s="322"/>
      <c r="E238" s="554">
        <f t="shared" si="15"/>
        <v>473.0791</v>
      </c>
      <c r="F238" s="324">
        <f t="shared" si="16"/>
        <v>591.348875</v>
      </c>
      <c r="G238" s="322"/>
      <c r="H238" s="324"/>
      <c r="I238" s="322"/>
      <c r="J238" s="324">
        <f t="shared" si="17"/>
        <v>739.18609375</v>
      </c>
      <c r="K238" s="322"/>
      <c r="L238" s="416">
        <f t="shared" si="18"/>
        <v>887.0233125000001</v>
      </c>
      <c r="M238" s="414"/>
      <c r="N238" s="322"/>
      <c r="O238" s="525">
        <f t="shared" si="19"/>
        <v>1108.779140625</v>
      </c>
      <c r="R238" s="525">
        <f t="shared" si="20"/>
        <v>1219.6570546875</v>
      </c>
      <c r="S238" s="223"/>
      <c r="T238" s="525">
        <f aca="true" t="shared" si="21" ref="T238:T249">R238*$S$235+R238</f>
        <v>1512.3747478125001</v>
      </c>
    </row>
    <row r="239" spans="1:20" ht="18" customHeight="1">
      <c r="A239" s="326">
        <v>341003</v>
      </c>
      <c r="B239" s="322" t="s">
        <v>3817</v>
      </c>
      <c r="C239" s="554">
        <v>177.02</v>
      </c>
      <c r="D239" s="322"/>
      <c r="E239" s="554">
        <f t="shared" si="15"/>
        <v>189.41140000000001</v>
      </c>
      <c r="F239" s="324">
        <f t="shared" si="16"/>
        <v>236.76425</v>
      </c>
      <c r="G239" s="322"/>
      <c r="H239" s="324"/>
      <c r="I239" s="322"/>
      <c r="J239" s="324">
        <f t="shared" si="17"/>
        <v>295.9553125</v>
      </c>
      <c r="K239" s="322"/>
      <c r="L239" s="416">
        <f t="shared" si="18"/>
        <v>355.146375</v>
      </c>
      <c r="M239" s="414"/>
      <c r="N239" s="322"/>
      <c r="O239" s="525">
        <f t="shared" si="19"/>
        <v>443.93296875</v>
      </c>
      <c r="R239" s="525">
        <f t="shared" si="20"/>
        <v>488.326265625</v>
      </c>
      <c r="S239" s="223"/>
      <c r="T239" s="525">
        <f t="shared" si="21"/>
        <v>605.524569375</v>
      </c>
    </row>
    <row r="240" spans="1:20" ht="18" customHeight="1">
      <c r="A240" s="326">
        <v>341005</v>
      </c>
      <c r="B240" s="322" t="s">
        <v>3818</v>
      </c>
      <c r="C240" s="554">
        <v>177.02</v>
      </c>
      <c r="D240" s="322"/>
      <c r="E240" s="554">
        <f t="shared" si="15"/>
        <v>189.41140000000001</v>
      </c>
      <c r="F240" s="324">
        <f t="shared" si="16"/>
        <v>236.76425</v>
      </c>
      <c r="G240" s="322"/>
      <c r="H240" s="324"/>
      <c r="I240" s="322"/>
      <c r="J240" s="324">
        <f t="shared" si="17"/>
        <v>295.9553125</v>
      </c>
      <c r="K240" s="322"/>
      <c r="L240" s="416">
        <f t="shared" si="18"/>
        <v>355.146375</v>
      </c>
      <c r="M240" s="414"/>
      <c r="N240" s="322"/>
      <c r="O240" s="525">
        <f t="shared" si="19"/>
        <v>443.93296875</v>
      </c>
      <c r="R240" s="525">
        <f t="shared" si="20"/>
        <v>488.326265625</v>
      </c>
      <c r="S240" s="223"/>
      <c r="T240" s="525">
        <f t="shared" si="21"/>
        <v>605.524569375</v>
      </c>
    </row>
    <row r="241" spans="1:20" ht="18" customHeight="1">
      <c r="A241" s="326">
        <v>341006</v>
      </c>
      <c r="B241" s="322" t="s">
        <v>3819</v>
      </c>
      <c r="C241" s="555">
        <v>293.36</v>
      </c>
      <c r="D241" s="322"/>
      <c r="E241" s="555">
        <f t="shared" si="15"/>
        <v>313.89520000000005</v>
      </c>
      <c r="F241" s="324">
        <f t="shared" si="16"/>
        <v>392.369</v>
      </c>
      <c r="G241" s="322"/>
      <c r="H241" s="324"/>
      <c r="I241" s="322"/>
      <c r="J241" s="324">
        <f t="shared" si="17"/>
        <v>490.46125000000006</v>
      </c>
      <c r="K241" s="322"/>
      <c r="L241" s="416">
        <f t="shared" si="18"/>
        <v>588.5535000000001</v>
      </c>
      <c r="M241" s="414"/>
      <c r="N241" s="322"/>
      <c r="O241" s="525">
        <f t="shared" si="19"/>
        <v>735.6918750000001</v>
      </c>
      <c r="R241" s="525">
        <f t="shared" si="20"/>
        <v>809.2610625000001</v>
      </c>
      <c r="S241" s="223"/>
      <c r="T241" s="525">
        <f t="shared" si="21"/>
        <v>1003.4837175000001</v>
      </c>
    </row>
    <row r="242" spans="1:20" ht="18" customHeight="1">
      <c r="A242" s="326">
        <v>341007</v>
      </c>
      <c r="B242" s="322" t="s">
        <v>3820</v>
      </c>
      <c r="C242" s="554">
        <v>353.76</v>
      </c>
      <c r="D242" s="322"/>
      <c r="E242" s="554">
        <f t="shared" si="15"/>
        <v>378.5232</v>
      </c>
      <c r="F242" s="324">
        <f t="shared" si="16"/>
        <v>473.154</v>
      </c>
      <c r="G242" s="322"/>
      <c r="H242" s="324"/>
      <c r="I242" s="322"/>
      <c r="J242" s="324">
        <f t="shared" si="17"/>
        <v>591.4425</v>
      </c>
      <c r="K242" s="322"/>
      <c r="L242" s="416">
        <f t="shared" si="18"/>
        <v>709.731</v>
      </c>
      <c r="M242" s="414"/>
      <c r="N242" s="322"/>
      <c r="O242" s="525">
        <f t="shared" si="19"/>
        <v>887.1637499999999</v>
      </c>
      <c r="R242" s="525">
        <f t="shared" si="20"/>
        <v>975.8801249999999</v>
      </c>
      <c r="S242" s="223"/>
      <c r="T242" s="525">
        <f t="shared" si="21"/>
        <v>1210.0913549999998</v>
      </c>
    </row>
    <row r="243" spans="1:20" ht="18" customHeight="1">
      <c r="A243" s="326">
        <v>341008</v>
      </c>
      <c r="B243" s="322" t="s">
        <v>3821</v>
      </c>
      <c r="C243" s="554">
        <v>586.72</v>
      </c>
      <c r="D243" s="322"/>
      <c r="E243" s="554">
        <f t="shared" si="15"/>
        <v>627.7904000000001</v>
      </c>
      <c r="F243" s="324">
        <f t="shared" si="16"/>
        <v>784.738</v>
      </c>
      <c r="G243" s="322"/>
      <c r="H243" s="324"/>
      <c r="I243" s="322"/>
      <c r="J243" s="324">
        <f t="shared" si="17"/>
        <v>980.9225000000001</v>
      </c>
      <c r="K243" s="322"/>
      <c r="L243" s="416">
        <f t="shared" si="18"/>
        <v>1177.1070000000002</v>
      </c>
      <c r="M243" s="414"/>
      <c r="N243" s="322"/>
      <c r="O243" s="525">
        <f t="shared" si="19"/>
        <v>1471.3837500000002</v>
      </c>
      <c r="R243" s="525">
        <f t="shared" si="20"/>
        <v>1618.5221250000002</v>
      </c>
      <c r="S243" s="223"/>
      <c r="T243" s="525">
        <f t="shared" si="21"/>
        <v>2006.9674350000003</v>
      </c>
    </row>
    <row r="244" spans="1:20" ht="18" customHeight="1">
      <c r="A244" s="558">
        <v>341009</v>
      </c>
      <c r="B244" s="553" t="s">
        <v>3822</v>
      </c>
      <c r="C244" s="556">
        <v>442.13</v>
      </c>
      <c r="D244" s="322"/>
      <c r="E244" s="557">
        <f t="shared" si="15"/>
        <v>473.0791</v>
      </c>
      <c r="F244" s="324">
        <f t="shared" si="16"/>
        <v>591.348875</v>
      </c>
      <c r="G244" s="322"/>
      <c r="H244" s="324"/>
      <c r="I244" s="322"/>
      <c r="J244" s="324">
        <f t="shared" si="17"/>
        <v>739.18609375</v>
      </c>
      <c r="K244" s="322"/>
      <c r="L244" s="416">
        <f t="shared" si="18"/>
        <v>887.0233125000001</v>
      </c>
      <c r="M244" s="414"/>
      <c r="N244" s="322"/>
      <c r="O244" s="525">
        <f t="shared" si="19"/>
        <v>1108.779140625</v>
      </c>
      <c r="R244" s="525">
        <f t="shared" si="20"/>
        <v>1219.6570546875</v>
      </c>
      <c r="S244" s="223"/>
      <c r="T244" s="525">
        <f t="shared" si="21"/>
        <v>1512.3747478125001</v>
      </c>
    </row>
    <row r="245" spans="1:20" ht="18" customHeight="1">
      <c r="A245" s="326">
        <v>341010</v>
      </c>
      <c r="B245" s="322" t="s">
        <v>3823</v>
      </c>
      <c r="C245" s="554">
        <v>414.16</v>
      </c>
      <c r="D245" s="322"/>
      <c r="E245" s="554">
        <f t="shared" si="15"/>
        <v>443.1512</v>
      </c>
      <c r="F245" s="324">
        <f t="shared" si="16"/>
        <v>553.9390000000001</v>
      </c>
      <c r="G245" s="322"/>
      <c r="H245" s="324"/>
      <c r="I245" s="322"/>
      <c r="J245" s="324">
        <f t="shared" si="17"/>
        <v>692.4237500000002</v>
      </c>
      <c r="K245" s="322"/>
      <c r="L245" s="416">
        <f t="shared" si="18"/>
        <v>830.9085000000002</v>
      </c>
      <c r="M245" s="414"/>
      <c r="N245" s="322"/>
      <c r="O245" s="525">
        <f t="shared" si="19"/>
        <v>1038.6356250000003</v>
      </c>
      <c r="R245" s="525">
        <f t="shared" si="20"/>
        <v>1142.4991875000003</v>
      </c>
      <c r="S245" s="223"/>
      <c r="T245" s="525">
        <f t="shared" si="21"/>
        <v>1416.6989925000003</v>
      </c>
    </row>
    <row r="246" spans="1:20" ht="19.5" customHeight="1">
      <c r="A246" s="326">
        <v>341011</v>
      </c>
      <c r="B246" s="322" t="s">
        <v>3824</v>
      </c>
      <c r="C246" s="554">
        <v>353.76</v>
      </c>
      <c r="D246" s="322"/>
      <c r="E246" s="554">
        <f t="shared" si="15"/>
        <v>378.5232</v>
      </c>
      <c r="F246" s="324">
        <f t="shared" si="16"/>
        <v>473.154</v>
      </c>
      <c r="G246" s="322"/>
      <c r="H246" s="324"/>
      <c r="I246" s="322"/>
      <c r="J246" s="324">
        <f t="shared" si="17"/>
        <v>591.4425</v>
      </c>
      <c r="K246" s="322"/>
      <c r="L246" s="416">
        <f t="shared" si="18"/>
        <v>709.731</v>
      </c>
      <c r="M246" s="414"/>
      <c r="N246" s="322"/>
      <c r="O246" s="525">
        <f t="shared" si="19"/>
        <v>887.1637499999999</v>
      </c>
      <c r="R246" s="525">
        <f t="shared" si="20"/>
        <v>975.8801249999999</v>
      </c>
      <c r="S246" s="223"/>
      <c r="T246" s="525">
        <f t="shared" si="21"/>
        <v>1210.0913549999998</v>
      </c>
    </row>
    <row r="247" spans="1:20" ht="19.5" customHeight="1">
      <c r="A247" s="326">
        <v>341012</v>
      </c>
      <c r="B247" s="322" t="s">
        <v>3825</v>
      </c>
      <c r="C247" s="554">
        <v>293.36</v>
      </c>
      <c r="D247" s="322"/>
      <c r="E247" s="554">
        <f t="shared" si="15"/>
        <v>313.89520000000005</v>
      </c>
      <c r="F247" s="324">
        <f t="shared" si="16"/>
        <v>392.369</v>
      </c>
      <c r="G247" s="322"/>
      <c r="H247" s="324"/>
      <c r="I247" s="322"/>
      <c r="J247" s="324">
        <f t="shared" si="17"/>
        <v>490.46125000000006</v>
      </c>
      <c r="K247" s="322"/>
      <c r="L247" s="416">
        <f t="shared" si="18"/>
        <v>588.5535000000001</v>
      </c>
      <c r="M247" s="414"/>
      <c r="N247" s="322"/>
      <c r="O247" s="525">
        <f t="shared" si="19"/>
        <v>735.6918750000001</v>
      </c>
      <c r="R247" s="525">
        <f t="shared" si="20"/>
        <v>809.2610625000001</v>
      </c>
      <c r="S247" s="223"/>
      <c r="T247" s="525">
        <f t="shared" si="21"/>
        <v>1003.4837175000001</v>
      </c>
    </row>
    <row r="248" spans="1:20" ht="19.5" customHeight="1">
      <c r="A248" s="326">
        <v>341013</v>
      </c>
      <c r="B248" s="322" t="s">
        <v>3826</v>
      </c>
      <c r="C248" s="554">
        <v>411.09</v>
      </c>
      <c r="D248" s="322"/>
      <c r="E248" s="554">
        <f t="shared" si="15"/>
        <v>439.86629999999997</v>
      </c>
      <c r="F248" s="324">
        <f t="shared" si="16"/>
        <v>549.832875</v>
      </c>
      <c r="G248" s="322"/>
      <c r="H248" s="324"/>
      <c r="I248" s="322"/>
      <c r="J248" s="324">
        <f t="shared" si="17"/>
        <v>687.29109375</v>
      </c>
      <c r="K248" s="322"/>
      <c r="L248" s="416">
        <f t="shared" si="18"/>
        <v>824.7493125</v>
      </c>
      <c r="M248" s="414"/>
      <c r="N248" s="322"/>
      <c r="O248" s="525">
        <f t="shared" si="19"/>
        <v>1030.9366406249999</v>
      </c>
      <c r="R248" s="525">
        <f t="shared" si="20"/>
        <v>1134.0303046875</v>
      </c>
      <c r="S248" s="223"/>
      <c r="T248" s="525">
        <f t="shared" si="21"/>
        <v>1406.1975778124997</v>
      </c>
    </row>
    <row r="249" spans="1:20" ht="19.5" customHeight="1" thickBot="1">
      <c r="A249" s="387">
        <v>341099</v>
      </c>
      <c r="B249" s="328" t="s">
        <v>3827</v>
      </c>
      <c r="C249" s="559" t="s">
        <v>3829</v>
      </c>
      <c r="D249" s="328"/>
      <c r="E249" s="559" t="s">
        <v>3829</v>
      </c>
      <c r="F249" s="329">
        <v>150</v>
      </c>
      <c r="G249" s="328"/>
      <c r="H249" s="329"/>
      <c r="I249" s="328"/>
      <c r="J249" s="329">
        <f t="shared" si="17"/>
        <v>187.5</v>
      </c>
      <c r="K249" s="328"/>
      <c r="L249" s="432">
        <f t="shared" si="18"/>
        <v>225</v>
      </c>
      <c r="M249" s="433"/>
      <c r="N249" s="328"/>
      <c r="O249" s="533">
        <f t="shared" si="19"/>
        <v>281.25</v>
      </c>
      <c r="R249" s="525">
        <f t="shared" si="20"/>
        <v>309.375</v>
      </c>
      <c r="S249" s="223"/>
      <c r="T249" s="525">
        <f t="shared" si="21"/>
        <v>383.625</v>
      </c>
    </row>
    <row r="250" spans="12:20" ht="19.5" customHeight="1">
      <c r="L250" s="223"/>
      <c r="O250" s="223"/>
      <c r="R250" s="223"/>
      <c r="S250" s="223"/>
      <c r="T250" s="223"/>
    </row>
    <row r="251" spans="2:20" ht="19.5" customHeight="1">
      <c r="B251" s="233" t="s">
        <v>2281</v>
      </c>
      <c r="C251" s="225"/>
      <c r="E251" s="35"/>
      <c r="L251" s="223"/>
      <c r="O251" s="223"/>
      <c r="R251" s="223"/>
      <c r="S251" s="223"/>
      <c r="T251" s="223"/>
    </row>
    <row r="252" spans="1:20" ht="19.5" customHeight="1" thickBot="1">
      <c r="A252" s="187"/>
      <c r="B252" s="188"/>
      <c r="C252" s="189"/>
      <c r="E252" s="189"/>
      <c r="L252" s="223"/>
      <c r="N252" s="307">
        <v>0.25</v>
      </c>
      <c r="O252" s="223"/>
      <c r="Q252" s="307">
        <v>0.1</v>
      </c>
      <c r="R252" s="223"/>
      <c r="S252" s="223"/>
      <c r="T252" s="223"/>
    </row>
    <row r="253" spans="1:20" ht="19.5" customHeight="1">
      <c r="A253" s="116"/>
      <c r="B253" s="541" t="s">
        <v>4042</v>
      </c>
      <c r="C253" s="542" t="s">
        <v>785</v>
      </c>
      <c r="D253" s="543"/>
      <c r="E253" s="542" t="s">
        <v>785</v>
      </c>
      <c r="F253" s="542" t="s">
        <v>785</v>
      </c>
      <c r="G253" s="543"/>
      <c r="H253" s="542"/>
      <c r="I253" s="543"/>
      <c r="J253" s="542" t="s">
        <v>785</v>
      </c>
      <c r="K253" s="543"/>
      <c r="L253" s="542" t="s">
        <v>785</v>
      </c>
      <c r="M253" s="543"/>
      <c r="N253" s="543"/>
      <c r="O253" s="544" t="s">
        <v>785</v>
      </c>
      <c r="R253" s="544" t="s">
        <v>785</v>
      </c>
      <c r="S253" s="1067">
        <v>0.24</v>
      </c>
      <c r="T253" s="544" t="s">
        <v>785</v>
      </c>
    </row>
    <row r="254" spans="1:20" ht="19.5" customHeight="1">
      <c r="A254" s="190" t="s">
        <v>2283</v>
      </c>
      <c r="B254" s="565" t="s">
        <v>2282</v>
      </c>
      <c r="C254" s="418">
        <v>237.6</v>
      </c>
      <c r="D254" s="322"/>
      <c r="E254" s="418">
        <f>C254*$D$1+C254</f>
        <v>254.232</v>
      </c>
      <c r="F254" s="324">
        <f>E254*20%+E254</f>
        <v>305.0784</v>
      </c>
      <c r="G254" s="322"/>
      <c r="H254" s="324"/>
      <c r="I254" s="322"/>
      <c r="J254" s="324">
        <f>F254*$I$1+F254</f>
        <v>381.34799999999996</v>
      </c>
      <c r="K254" s="322"/>
      <c r="L254" s="416">
        <f>J254*$K$1+J254</f>
        <v>457.6175999999999</v>
      </c>
      <c r="M254" s="414"/>
      <c r="N254" s="322"/>
      <c r="O254" s="525">
        <f>L254*$N$252+L254</f>
        <v>572.0219999999999</v>
      </c>
      <c r="R254" s="525">
        <f>O254*$Q$252+O254</f>
        <v>629.2241999999999</v>
      </c>
      <c r="S254" s="223"/>
      <c r="T254" s="525">
        <f>R254*$S$253+R254</f>
        <v>780.2380079999998</v>
      </c>
    </row>
    <row r="255" spans="1:20" ht="19.5" customHeight="1" thickBot="1">
      <c r="A255" s="190" t="s">
        <v>2285</v>
      </c>
      <c r="B255" s="566" t="s">
        <v>2284</v>
      </c>
      <c r="C255" s="431">
        <v>291.45599999999996</v>
      </c>
      <c r="D255" s="328"/>
      <c r="E255" s="431">
        <f>C255*$D$1+C255</f>
        <v>311.85792</v>
      </c>
      <c r="F255" s="329">
        <f>E255*20%+E255</f>
        <v>374.22950399999996</v>
      </c>
      <c r="G255" s="328"/>
      <c r="H255" s="329"/>
      <c r="I255" s="328"/>
      <c r="J255" s="329">
        <f>F255*$I$1+F255</f>
        <v>467.78687999999994</v>
      </c>
      <c r="K255" s="328"/>
      <c r="L255" s="432">
        <f>J255*$K$1+J255</f>
        <v>561.344256</v>
      </c>
      <c r="M255" s="433"/>
      <c r="N255" s="328"/>
      <c r="O255" s="533">
        <f>L255*$N$252+L255</f>
        <v>701.6803199999999</v>
      </c>
      <c r="R255" s="525">
        <f>O255*$Q$252+O255</f>
        <v>771.848352</v>
      </c>
      <c r="S255" s="223"/>
      <c r="T255" s="525">
        <f>R255*$S$253+R255</f>
        <v>957.0919564799999</v>
      </c>
    </row>
    <row r="256" spans="12:20" ht="19.5" customHeight="1">
      <c r="L256" s="223"/>
      <c r="O256" s="223"/>
      <c r="R256" s="223"/>
      <c r="S256" s="223"/>
      <c r="T256" s="223"/>
    </row>
    <row r="257" spans="2:20" ht="19.5" customHeight="1">
      <c r="B257" s="233" t="s">
        <v>1344</v>
      </c>
      <c r="C257" s="226"/>
      <c r="E257" s="35"/>
      <c r="L257" s="223"/>
      <c r="O257" s="223"/>
      <c r="R257" s="223"/>
      <c r="S257" s="223"/>
      <c r="T257" s="223"/>
    </row>
    <row r="258" spans="1:20" ht="19.5" customHeight="1" thickBot="1">
      <c r="A258" s="167"/>
      <c r="B258" s="154"/>
      <c r="C258" s="138"/>
      <c r="E258" s="138"/>
      <c r="K258" s="307">
        <v>0.25</v>
      </c>
      <c r="L258" s="223"/>
      <c r="N258" s="307">
        <v>0.25</v>
      </c>
      <c r="O258" s="223"/>
      <c r="Q258" s="307">
        <v>0.1</v>
      </c>
      <c r="R258" s="223"/>
      <c r="S258" s="223"/>
      <c r="T258" s="223"/>
    </row>
    <row r="259" spans="1:20" ht="19.5" customHeight="1">
      <c r="A259" s="306" t="s">
        <v>3006</v>
      </c>
      <c r="B259" s="567" t="s">
        <v>3830</v>
      </c>
      <c r="C259" s="568" t="s">
        <v>2733</v>
      </c>
      <c r="D259" s="543"/>
      <c r="E259" s="568" t="s">
        <v>2733</v>
      </c>
      <c r="F259" s="542" t="s">
        <v>785</v>
      </c>
      <c r="G259" s="543"/>
      <c r="H259" s="542"/>
      <c r="I259" s="543"/>
      <c r="J259" s="542" t="s">
        <v>785</v>
      </c>
      <c r="K259" s="543"/>
      <c r="L259" s="542" t="s">
        <v>785</v>
      </c>
      <c r="M259" s="543"/>
      <c r="N259" s="543"/>
      <c r="O259" s="544" t="s">
        <v>785</v>
      </c>
      <c r="R259" s="544" t="s">
        <v>785</v>
      </c>
      <c r="S259" s="1067">
        <v>0.24</v>
      </c>
      <c r="T259" s="544" t="s">
        <v>785</v>
      </c>
    </row>
    <row r="260" spans="1:20" ht="19.5" customHeight="1">
      <c r="A260" s="103">
        <v>341060</v>
      </c>
      <c r="B260" s="326" t="s">
        <v>2734</v>
      </c>
      <c r="C260" s="323">
        <v>708.4</v>
      </c>
      <c r="D260" s="322"/>
      <c r="E260" s="323">
        <f aca="true" t="shared" si="22" ref="E260:E266">C260*$D$1+C260</f>
        <v>757.9879999999999</v>
      </c>
      <c r="F260" s="324">
        <f aca="true" t="shared" si="23" ref="F260:F266">E260*20%+E260</f>
        <v>909.5855999999999</v>
      </c>
      <c r="G260" s="322"/>
      <c r="H260" s="324"/>
      <c r="I260" s="322"/>
      <c r="J260" s="324">
        <f aca="true" t="shared" si="24" ref="J260:J266">F260*$I$1+F260</f>
        <v>1136.982</v>
      </c>
      <c r="K260" s="322"/>
      <c r="L260" s="324">
        <f aca="true" t="shared" si="25" ref="L260:L271">J260*$K$258+J260</f>
        <v>1421.2275</v>
      </c>
      <c r="M260" s="414"/>
      <c r="N260" s="322"/>
      <c r="O260" s="525">
        <f>L260*$N$258+L260</f>
        <v>1776.534375</v>
      </c>
      <c r="R260" s="525">
        <f aca="true" t="shared" si="26" ref="R260:R271">O260*$Q$258+O260</f>
        <v>1954.1878124999998</v>
      </c>
      <c r="S260" s="223"/>
      <c r="T260" s="525">
        <f>R260*$S$259+R260</f>
        <v>2423.1928875</v>
      </c>
    </row>
    <row r="261" spans="1:20" ht="19.5" customHeight="1">
      <c r="A261" s="103">
        <v>341061</v>
      </c>
      <c r="B261" s="326" t="s">
        <v>2735</v>
      </c>
      <c r="C261" s="323">
        <v>708.4</v>
      </c>
      <c r="D261" s="322"/>
      <c r="E261" s="323">
        <f t="shared" si="22"/>
        <v>757.9879999999999</v>
      </c>
      <c r="F261" s="324">
        <f t="shared" si="23"/>
        <v>909.5855999999999</v>
      </c>
      <c r="G261" s="322"/>
      <c r="H261" s="324"/>
      <c r="I261" s="322"/>
      <c r="J261" s="324">
        <f t="shared" si="24"/>
        <v>1136.982</v>
      </c>
      <c r="K261" s="322"/>
      <c r="L261" s="324">
        <f t="shared" si="25"/>
        <v>1421.2275</v>
      </c>
      <c r="M261" s="414"/>
      <c r="N261" s="322"/>
      <c r="O261" s="525">
        <f aca="true" t="shared" si="27" ref="O261:O271">L261*$N$258+L261</f>
        <v>1776.534375</v>
      </c>
      <c r="R261" s="525">
        <f t="shared" si="26"/>
        <v>1954.1878124999998</v>
      </c>
      <c r="S261" s="223"/>
      <c r="T261" s="525">
        <f aca="true" t="shared" si="28" ref="T261:T271">R261*$S$259+R261</f>
        <v>2423.1928875</v>
      </c>
    </row>
    <row r="262" spans="1:20" ht="19.5" customHeight="1">
      <c r="A262" s="103">
        <v>341062</v>
      </c>
      <c r="B262" s="326" t="s">
        <v>2736</v>
      </c>
      <c r="C262" s="323">
        <v>920.92</v>
      </c>
      <c r="D262" s="322"/>
      <c r="E262" s="323">
        <f t="shared" si="22"/>
        <v>985.3843999999999</v>
      </c>
      <c r="F262" s="324">
        <f t="shared" si="23"/>
        <v>1182.46128</v>
      </c>
      <c r="G262" s="322"/>
      <c r="H262" s="324"/>
      <c r="I262" s="322"/>
      <c r="J262" s="324">
        <f t="shared" si="24"/>
        <v>1478.0765999999999</v>
      </c>
      <c r="K262" s="322"/>
      <c r="L262" s="324">
        <f t="shared" si="25"/>
        <v>1847.59575</v>
      </c>
      <c r="M262" s="414"/>
      <c r="N262" s="322"/>
      <c r="O262" s="525">
        <f t="shared" si="27"/>
        <v>2309.4946875</v>
      </c>
      <c r="R262" s="525">
        <f t="shared" si="26"/>
        <v>2540.44415625</v>
      </c>
      <c r="S262" s="223"/>
      <c r="T262" s="525">
        <f t="shared" si="28"/>
        <v>3150.15075375</v>
      </c>
    </row>
    <row r="263" spans="1:20" ht="19.5" customHeight="1">
      <c r="A263" s="103">
        <v>341063</v>
      </c>
      <c r="B263" s="326" t="s">
        <v>2737</v>
      </c>
      <c r="C263" s="323">
        <v>1133.44</v>
      </c>
      <c r="D263" s="322"/>
      <c r="E263" s="323">
        <f t="shared" si="22"/>
        <v>1212.7808</v>
      </c>
      <c r="F263" s="324">
        <f t="shared" si="23"/>
        <v>1455.33696</v>
      </c>
      <c r="G263" s="322"/>
      <c r="H263" s="324"/>
      <c r="I263" s="322"/>
      <c r="J263" s="324">
        <f t="shared" si="24"/>
        <v>1819.1712000000002</v>
      </c>
      <c r="K263" s="322"/>
      <c r="L263" s="324">
        <f t="shared" si="25"/>
        <v>2273.9640000000004</v>
      </c>
      <c r="M263" s="414"/>
      <c r="N263" s="322"/>
      <c r="O263" s="525">
        <f t="shared" si="27"/>
        <v>2842.4550000000004</v>
      </c>
      <c r="R263" s="525">
        <f t="shared" si="26"/>
        <v>3126.7005000000004</v>
      </c>
      <c r="S263" s="223"/>
      <c r="T263" s="525">
        <f t="shared" si="28"/>
        <v>3877.1086200000004</v>
      </c>
    </row>
    <row r="264" spans="1:20" ht="19.5" customHeight="1">
      <c r="A264" s="103">
        <v>341065</v>
      </c>
      <c r="B264" s="326" t="s">
        <v>2738</v>
      </c>
      <c r="C264" s="323">
        <v>708.4</v>
      </c>
      <c r="D264" s="322"/>
      <c r="E264" s="323">
        <f t="shared" si="22"/>
        <v>757.9879999999999</v>
      </c>
      <c r="F264" s="324">
        <f t="shared" si="23"/>
        <v>909.5855999999999</v>
      </c>
      <c r="G264" s="322"/>
      <c r="H264" s="324"/>
      <c r="I264" s="322"/>
      <c r="J264" s="324">
        <f t="shared" si="24"/>
        <v>1136.982</v>
      </c>
      <c r="K264" s="322"/>
      <c r="L264" s="324">
        <f t="shared" si="25"/>
        <v>1421.2275</v>
      </c>
      <c r="M264" s="414"/>
      <c r="N264" s="322"/>
      <c r="O264" s="525">
        <f t="shared" si="27"/>
        <v>1776.534375</v>
      </c>
      <c r="R264" s="525">
        <f t="shared" si="26"/>
        <v>1954.1878124999998</v>
      </c>
      <c r="S264" s="223"/>
      <c r="T264" s="525">
        <f t="shared" si="28"/>
        <v>2423.1928875</v>
      </c>
    </row>
    <row r="265" spans="1:20" ht="19.5" customHeight="1">
      <c r="A265" s="103">
        <v>341066</v>
      </c>
      <c r="B265" s="326" t="s">
        <v>2739</v>
      </c>
      <c r="C265" s="323">
        <v>708.4</v>
      </c>
      <c r="D265" s="322"/>
      <c r="E265" s="323">
        <f t="shared" si="22"/>
        <v>757.9879999999999</v>
      </c>
      <c r="F265" s="324">
        <f t="shared" si="23"/>
        <v>909.5855999999999</v>
      </c>
      <c r="G265" s="322"/>
      <c r="H265" s="324"/>
      <c r="I265" s="322"/>
      <c r="J265" s="324">
        <f t="shared" si="24"/>
        <v>1136.982</v>
      </c>
      <c r="K265" s="322"/>
      <c r="L265" s="324">
        <f t="shared" si="25"/>
        <v>1421.2275</v>
      </c>
      <c r="M265" s="414"/>
      <c r="N265" s="322"/>
      <c r="O265" s="525">
        <f t="shared" si="27"/>
        <v>1776.534375</v>
      </c>
      <c r="R265" s="525">
        <f t="shared" si="26"/>
        <v>1954.1878124999998</v>
      </c>
      <c r="S265" s="223"/>
      <c r="T265" s="525">
        <f t="shared" si="28"/>
        <v>2423.1928875</v>
      </c>
    </row>
    <row r="266" spans="1:20" ht="19.5" customHeight="1">
      <c r="A266" s="103">
        <v>341067</v>
      </c>
      <c r="B266" s="326" t="s">
        <v>2740</v>
      </c>
      <c r="C266" s="323">
        <v>708.4</v>
      </c>
      <c r="D266" s="322"/>
      <c r="E266" s="323">
        <f t="shared" si="22"/>
        <v>757.9879999999999</v>
      </c>
      <c r="F266" s="324">
        <f t="shared" si="23"/>
        <v>909.5855999999999</v>
      </c>
      <c r="G266" s="322"/>
      <c r="H266" s="324"/>
      <c r="I266" s="322"/>
      <c r="J266" s="324">
        <f t="shared" si="24"/>
        <v>1136.982</v>
      </c>
      <c r="K266" s="322"/>
      <c r="L266" s="324">
        <f t="shared" si="25"/>
        <v>1421.2275</v>
      </c>
      <c r="M266" s="414"/>
      <c r="N266" s="322"/>
      <c r="O266" s="525">
        <f t="shared" si="27"/>
        <v>1776.534375</v>
      </c>
      <c r="R266" s="525">
        <f t="shared" si="26"/>
        <v>1954.1878124999998</v>
      </c>
      <c r="S266" s="223"/>
      <c r="T266" s="525">
        <f t="shared" si="28"/>
        <v>2423.1928875</v>
      </c>
    </row>
    <row r="267" spans="1:20" ht="19.5" customHeight="1">
      <c r="A267" s="71"/>
      <c r="B267" s="326" t="s">
        <v>742</v>
      </c>
      <c r="C267" s="323"/>
      <c r="D267" s="322"/>
      <c r="E267" s="323"/>
      <c r="F267" s="323"/>
      <c r="G267" s="322"/>
      <c r="H267" s="324"/>
      <c r="I267" s="322"/>
      <c r="J267" s="324">
        <v>980</v>
      </c>
      <c r="K267" s="322"/>
      <c r="L267" s="324">
        <f t="shared" si="25"/>
        <v>1225</v>
      </c>
      <c r="M267" s="414"/>
      <c r="N267" s="322"/>
      <c r="O267" s="525">
        <f t="shared" si="27"/>
        <v>1531.25</v>
      </c>
      <c r="R267" s="525">
        <f t="shared" si="26"/>
        <v>1684.375</v>
      </c>
      <c r="S267" s="223"/>
      <c r="T267" s="525">
        <f t="shared" si="28"/>
        <v>2088.625</v>
      </c>
    </row>
    <row r="268" spans="1:20" ht="19.5" customHeight="1">
      <c r="A268" s="71"/>
      <c r="B268" s="326" t="s">
        <v>743</v>
      </c>
      <c r="C268" s="323"/>
      <c r="D268" s="322"/>
      <c r="E268" s="323"/>
      <c r="F268" s="323"/>
      <c r="G268" s="322"/>
      <c r="H268" s="324"/>
      <c r="I268" s="322"/>
      <c r="J268" s="324">
        <v>980</v>
      </c>
      <c r="K268" s="322"/>
      <c r="L268" s="324">
        <f t="shared" si="25"/>
        <v>1225</v>
      </c>
      <c r="M268" s="414"/>
      <c r="N268" s="322"/>
      <c r="O268" s="525">
        <f t="shared" si="27"/>
        <v>1531.25</v>
      </c>
      <c r="R268" s="525">
        <f t="shared" si="26"/>
        <v>1684.375</v>
      </c>
      <c r="S268" s="223"/>
      <c r="T268" s="525">
        <f t="shared" si="28"/>
        <v>2088.625</v>
      </c>
    </row>
    <row r="269" spans="1:20" ht="19.5" customHeight="1">
      <c r="A269" s="71"/>
      <c r="B269" s="326" t="s">
        <v>744</v>
      </c>
      <c r="C269" s="323"/>
      <c r="D269" s="322"/>
      <c r="E269" s="323"/>
      <c r="F269" s="323"/>
      <c r="G269" s="322"/>
      <c r="H269" s="324"/>
      <c r="I269" s="322"/>
      <c r="J269" s="324">
        <v>980</v>
      </c>
      <c r="K269" s="322"/>
      <c r="L269" s="324">
        <f t="shared" si="25"/>
        <v>1225</v>
      </c>
      <c r="M269" s="414"/>
      <c r="N269" s="322"/>
      <c r="O269" s="525">
        <f t="shared" si="27"/>
        <v>1531.25</v>
      </c>
      <c r="R269" s="525">
        <f t="shared" si="26"/>
        <v>1684.375</v>
      </c>
      <c r="S269" s="223"/>
      <c r="T269" s="525">
        <f t="shared" si="28"/>
        <v>2088.625</v>
      </c>
    </row>
    <row r="270" spans="1:20" ht="19.5" customHeight="1">
      <c r="A270" s="71"/>
      <c r="B270" s="326" t="s">
        <v>745</v>
      </c>
      <c r="C270" s="323"/>
      <c r="D270" s="322"/>
      <c r="E270" s="323"/>
      <c r="F270" s="323"/>
      <c r="G270" s="322"/>
      <c r="H270" s="324"/>
      <c r="I270" s="322"/>
      <c r="J270" s="324">
        <v>980</v>
      </c>
      <c r="K270" s="322"/>
      <c r="L270" s="324">
        <f t="shared" si="25"/>
        <v>1225</v>
      </c>
      <c r="M270" s="414"/>
      <c r="N270" s="322"/>
      <c r="O270" s="525">
        <f t="shared" si="27"/>
        <v>1531.25</v>
      </c>
      <c r="R270" s="525">
        <f t="shared" si="26"/>
        <v>1684.375</v>
      </c>
      <c r="S270" s="223"/>
      <c r="T270" s="525">
        <f t="shared" si="28"/>
        <v>2088.625</v>
      </c>
    </row>
    <row r="271" spans="1:20" ht="19.5" customHeight="1" thickBot="1">
      <c r="A271" s="71"/>
      <c r="B271" s="387" t="s">
        <v>746</v>
      </c>
      <c r="C271" s="327"/>
      <c r="D271" s="328"/>
      <c r="E271" s="327"/>
      <c r="F271" s="327"/>
      <c r="G271" s="328"/>
      <c r="H271" s="329"/>
      <c r="I271" s="328"/>
      <c r="J271" s="329">
        <v>980</v>
      </c>
      <c r="K271" s="328"/>
      <c r="L271" s="329">
        <f t="shared" si="25"/>
        <v>1225</v>
      </c>
      <c r="M271" s="433"/>
      <c r="N271" s="328"/>
      <c r="O271" s="533">
        <f t="shared" si="27"/>
        <v>1531.25</v>
      </c>
      <c r="R271" s="525">
        <f t="shared" si="26"/>
        <v>1684.375</v>
      </c>
      <c r="S271" s="223"/>
      <c r="T271" s="525">
        <f t="shared" si="28"/>
        <v>2088.625</v>
      </c>
    </row>
    <row r="272" spans="1:20" ht="19.5" customHeight="1">
      <c r="A272" s="167"/>
      <c r="B272" s="154"/>
      <c r="C272" s="138"/>
      <c r="E272" s="138"/>
      <c r="L272" s="223"/>
      <c r="O272" s="223"/>
      <c r="R272" s="223"/>
      <c r="S272" s="223"/>
      <c r="T272" s="223"/>
    </row>
    <row r="273" spans="2:20" ht="19.5" customHeight="1">
      <c r="B273" s="233" t="s">
        <v>1345</v>
      </c>
      <c r="C273" s="226"/>
      <c r="E273" s="35"/>
      <c r="L273" s="223"/>
      <c r="O273" s="223"/>
      <c r="R273" s="223"/>
      <c r="S273" s="223"/>
      <c r="T273" s="223"/>
    </row>
    <row r="274" spans="12:20" ht="19.5" customHeight="1" thickBot="1">
      <c r="L274" s="223"/>
      <c r="N274" s="307">
        <v>0.25</v>
      </c>
      <c r="O274" s="223"/>
      <c r="Q274" s="307">
        <v>0.1</v>
      </c>
      <c r="R274" s="223"/>
      <c r="S274" s="223"/>
      <c r="T274" s="223"/>
    </row>
    <row r="275" spans="1:20" ht="19.5" customHeight="1">
      <c r="A275" s="63"/>
      <c r="B275" s="541" t="s">
        <v>784</v>
      </c>
      <c r="C275" s="542" t="s">
        <v>785</v>
      </c>
      <c r="D275" s="543"/>
      <c r="E275" s="542" t="s">
        <v>785</v>
      </c>
      <c r="F275" s="542" t="s">
        <v>785</v>
      </c>
      <c r="G275" s="543"/>
      <c r="H275" s="542"/>
      <c r="I275" s="543"/>
      <c r="J275" s="542" t="s">
        <v>785</v>
      </c>
      <c r="K275" s="543"/>
      <c r="L275" s="542" t="s">
        <v>785</v>
      </c>
      <c r="M275" s="543"/>
      <c r="N275" s="543"/>
      <c r="O275" s="544" t="s">
        <v>785</v>
      </c>
      <c r="R275" s="544" t="s">
        <v>785</v>
      </c>
      <c r="S275" s="1067">
        <v>0.24</v>
      </c>
      <c r="T275" s="544" t="s">
        <v>785</v>
      </c>
    </row>
    <row r="276" spans="1:20" ht="19.5" customHeight="1">
      <c r="A276" s="63" t="s">
        <v>2287</v>
      </c>
      <c r="B276" s="336" t="s">
        <v>2286</v>
      </c>
      <c r="C276" s="415">
        <v>1900</v>
      </c>
      <c r="D276" s="322"/>
      <c r="E276" s="415">
        <f aca="true" t="shared" si="29" ref="E276:E299">C276*$D$1+C276</f>
        <v>2033</v>
      </c>
      <c r="F276" s="415">
        <f aca="true" t="shared" si="30" ref="F276:F292">E276*20%+E276</f>
        <v>2439.6</v>
      </c>
      <c r="G276" s="322"/>
      <c r="H276" s="415"/>
      <c r="I276" s="322"/>
      <c r="J276" s="415">
        <f aca="true" t="shared" si="31" ref="J276:J299">F276*$I$1+F276</f>
        <v>3049.5</v>
      </c>
      <c r="K276" s="322"/>
      <c r="L276" s="416">
        <f aca="true" t="shared" si="32" ref="L276:L299">J276*$K$1+J276</f>
        <v>3659.4</v>
      </c>
      <c r="M276" s="414"/>
      <c r="N276" s="322"/>
      <c r="O276" s="525">
        <f>L276*$N$274+L276</f>
        <v>4574.25</v>
      </c>
      <c r="R276" s="525">
        <f aca="true" t="shared" si="33" ref="R276:R299">O276*$Q$274+O276</f>
        <v>5031.675</v>
      </c>
      <c r="S276" s="223"/>
      <c r="T276" s="525">
        <f>R276*$S$275+R276</f>
        <v>6239.277</v>
      </c>
    </row>
    <row r="277" spans="1:20" ht="19.5" customHeight="1">
      <c r="A277" s="63" t="s">
        <v>2289</v>
      </c>
      <c r="B277" s="336" t="s">
        <v>2288</v>
      </c>
      <c r="C277" s="415">
        <v>2100</v>
      </c>
      <c r="D277" s="322"/>
      <c r="E277" s="415">
        <f t="shared" si="29"/>
        <v>2247</v>
      </c>
      <c r="F277" s="415">
        <f t="shared" si="30"/>
        <v>2696.4</v>
      </c>
      <c r="G277" s="322"/>
      <c r="H277" s="415"/>
      <c r="I277" s="322"/>
      <c r="J277" s="415">
        <f t="shared" si="31"/>
        <v>3370.5</v>
      </c>
      <c r="K277" s="322"/>
      <c r="L277" s="416">
        <f t="shared" si="32"/>
        <v>4044.6</v>
      </c>
      <c r="M277" s="414"/>
      <c r="N277" s="322"/>
      <c r="O277" s="525">
        <f aca="true" t="shared" si="34" ref="O277:O299">L277*$N$274+L277</f>
        <v>5055.75</v>
      </c>
      <c r="R277" s="525">
        <f t="shared" si="33"/>
        <v>5561.325</v>
      </c>
      <c r="S277" s="223"/>
      <c r="T277" s="525">
        <f aca="true" t="shared" si="35" ref="T277:T299">R277*$S$275+R277</f>
        <v>6896.043</v>
      </c>
    </row>
    <row r="278" spans="1:20" ht="19.5" customHeight="1">
      <c r="A278" s="63" t="s">
        <v>2291</v>
      </c>
      <c r="B278" s="336" t="s">
        <v>2290</v>
      </c>
      <c r="C278" s="415">
        <v>1900</v>
      </c>
      <c r="D278" s="322"/>
      <c r="E278" s="415">
        <f t="shared" si="29"/>
        <v>2033</v>
      </c>
      <c r="F278" s="415">
        <f t="shared" si="30"/>
        <v>2439.6</v>
      </c>
      <c r="G278" s="322"/>
      <c r="H278" s="415"/>
      <c r="I278" s="322"/>
      <c r="J278" s="415">
        <f t="shared" si="31"/>
        <v>3049.5</v>
      </c>
      <c r="K278" s="322"/>
      <c r="L278" s="416">
        <f t="shared" si="32"/>
        <v>3659.4</v>
      </c>
      <c r="M278" s="414"/>
      <c r="N278" s="322"/>
      <c r="O278" s="525">
        <f t="shared" si="34"/>
        <v>4574.25</v>
      </c>
      <c r="R278" s="525">
        <f t="shared" si="33"/>
        <v>5031.675</v>
      </c>
      <c r="S278" s="223"/>
      <c r="T278" s="525">
        <f t="shared" si="35"/>
        <v>6239.277</v>
      </c>
    </row>
    <row r="279" spans="1:20" ht="19.5" customHeight="1">
      <c r="A279" s="63" t="s">
        <v>2293</v>
      </c>
      <c r="B279" s="336" t="s">
        <v>2292</v>
      </c>
      <c r="C279" s="415">
        <v>1900</v>
      </c>
      <c r="D279" s="322"/>
      <c r="E279" s="415">
        <f t="shared" si="29"/>
        <v>2033</v>
      </c>
      <c r="F279" s="415">
        <f t="shared" si="30"/>
        <v>2439.6</v>
      </c>
      <c r="G279" s="322"/>
      <c r="H279" s="415"/>
      <c r="I279" s="322"/>
      <c r="J279" s="415">
        <f t="shared" si="31"/>
        <v>3049.5</v>
      </c>
      <c r="K279" s="322"/>
      <c r="L279" s="416">
        <f t="shared" si="32"/>
        <v>3659.4</v>
      </c>
      <c r="M279" s="414"/>
      <c r="N279" s="322"/>
      <c r="O279" s="525">
        <f t="shared" si="34"/>
        <v>4574.25</v>
      </c>
      <c r="R279" s="525">
        <f t="shared" si="33"/>
        <v>5031.675</v>
      </c>
      <c r="S279" s="223"/>
      <c r="T279" s="525">
        <f t="shared" si="35"/>
        <v>6239.277</v>
      </c>
    </row>
    <row r="280" spans="1:20" ht="19.5" customHeight="1">
      <c r="A280" s="63" t="s">
        <v>2295</v>
      </c>
      <c r="B280" s="336" t="s">
        <v>2294</v>
      </c>
      <c r="C280" s="415">
        <v>1900</v>
      </c>
      <c r="D280" s="322"/>
      <c r="E280" s="415">
        <f t="shared" si="29"/>
        <v>2033</v>
      </c>
      <c r="F280" s="415">
        <f t="shared" si="30"/>
        <v>2439.6</v>
      </c>
      <c r="G280" s="322"/>
      <c r="H280" s="415"/>
      <c r="I280" s="322"/>
      <c r="J280" s="415">
        <f t="shared" si="31"/>
        <v>3049.5</v>
      </c>
      <c r="K280" s="322"/>
      <c r="L280" s="416">
        <f t="shared" si="32"/>
        <v>3659.4</v>
      </c>
      <c r="M280" s="414"/>
      <c r="N280" s="322"/>
      <c r="O280" s="525">
        <f t="shared" si="34"/>
        <v>4574.25</v>
      </c>
      <c r="R280" s="525">
        <f t="shared" si="33"/>
        <v>5031.675</v>
      </c>
      <c r="S280" s="223"/>
      <c r="T280" s="525">
        <f t="shared" si="35"/>
        <v>6239.277</v>
      </c>
    </row>
    <row r="281" spans="1:20" ht="19.5" customHeight="1">
      <c r="A281" s="63" t="s">
        <v>2297</v>
      </c>
      <c r="B281" s="336" t="s">
        <v>2296</v>
      </c>
      <c r="C281" s="415">
        <v>1900</v>
      </c>
      <c r="D281" s="322"/>
      <c r="E281" s="415">
        <f t="shared" si="29"/>
        <v>2033</v>
      </c>
      <c r="F281" s="415">
        <f t="shared" si="30"/>
        <v>2439.6</v>
      </c>
      <c r="G281" s="322"/>
      <c r="H281" s="415"/>
      <c r="I281" s="322"/>
      <c r="J281" s="415">
        <f t="shared" si="31"/>
        <v>3049.5</v>
      </c>
      <c r="K281" s="322"/>
      <c r="L281" s="416">
        <f t="shared" si="32"/>
        <v>3659.4</v>
      </c>
      <c r="M281" s="414"/>
      <c r="N281" s="322"/>
      <c r="O281" s="525">
        <f t="shared" si="34"/>
        <v>4574.25</v>
      </c>
      <c r="R281" s="525">
        <f t="shared" si="33"/>
        <v>5031.675</v>
      </c>
      <c r="S281" s="223"/>
      <c r="T281" s="525">
        <f t="shared" si="35"/>
        <v>6239.277</v>
      </c>
    </row>
    <row r="282" spans="1:20" ht="19.5" customHeight="1">
      <c r="A282" s="63" t="s">
        <v>3919</v>
      </c>
      <c r="B282" s="336" t="s">
        <v>3918</v>
      </c>
      <c r="C282" s="415">
        <v>1000</v>
      </c>
      <c r="D282" s="322"/>
      <c r="E282" s="415">
        <f t="shared" si="29"/>
        <v>1070</v>
      </c>
      <c r="F282" s="415">
        <f t="shared" si="30"/>
        <v>1284</v>
      </c>
      <c r="G282" s="322"/>
      <c r="H282" s="415"/>
      <c r="I282" s="322"/>
      <c r="J282" s="415">
        <f t="shared" si="31"/>
        <v>1605</v>
      </c>
      <c r="K282" s="322"/>
      <c r="L282" s="416">
        <f t="shared" si="32"/>
        <v>1926</v>
      </c>
      <c r="M282" s="414"/>
      <c r="N282" s="322"/>
      <c r="O282" s="525">
        <f t="shared" si="34"/>
        <v>2407.5</v>
      </c>
      <c r="R282" s="525">
        <f t="shared" si="33"/>
        <v>2648.25</v>
      </c>
      <c r="S282" s="223"/>
      <c r="T282" s="525">
        <f t="shared" si="35"/>
        <v>3283.83</v>
      </c>
    </row>
    <row r="283" spans="1:20" ht="19.5" customHeight="1">
      <c r="A283" s="63" t="s">
        <v>3921</v>
      </c>
      <c r="B283" s="336" t="s">
        <v>3920</v>
      </c>
      <c r="C283" s="415">
        <v>1900</v>
      </c>
      <c r="D283" s="322"/>
      <c r="E283" s="415">
        <f t="shared" si="29"/>
        <v>2033</v>
      </c>
      <c r="F283" s="415">
        <f t="shared" si="30"/>
        <v>2439.6</v>
      </c>
      <c r="G283" s="322"/>
      <c r="H283" s="415"/>
      <c r="I283" s="322"/>
      <c r="J283" s="415">
        <f t="shared" si="31"/>
        <v>3049.5</v>
      </c>
      <c r="K283" s="322"/>
      <c r="L283" s="416">
        <f t="shared" si="32"/>
        <v>3659.4</v>
      </c>
      <c r="M283" s="414"/>
      <c r="N283" s="322"/>
      <c r="O283" s="525">
        <f t="shared" si="34"/>
        <v>4574.25</v>
      </c>
      <c r="R283" s="525">
        <f t="shared" si="33"/>
        <v>5031.675</v>
      </c>
      <c r="S283" s="223"/>
      <c r="T283" s="525">
        <f t="shared" si="35"/>
        <v>6239.277</v>
      </c>
    </row>
    <row r="284" spans="1:20" ht="19.5" customHeight="1">
      <c r="A284" s="63" t="s">
        <v>1184</v>
      </c>
      <c r="B284" s="336" t="s">
        <v>1183</v>
      </c>
      <c r="C284" s="415">
        <v>1900</v>
      </c>
      <c r="D284" s="322"/>
      <c r="E284" s="415">
        <f t="shared" si="29"/>
        <v>2033</v>
      </c>
      <c r="F284" s="415">
        <f t="shared" si="30"/>
        <v>2439.6</v>
      </c>
      <c r="G284" s="322"/>
      <c r="H284" s="415"/>
      <c r="I284" s="322"/>
      <c r="J284" s="415">
        <f t="shared" si="31"/>
        <v>3049.5</v>
      </c>
      <c r="K284" s="322"/>
      <c r="L284" s="416">
        <f t="shared" si="32"/>
        <v>3659.4</v>
      </c>
      <c r="M284" s="414"/>
      <c r="N284" s="322"/>
      <c r="O284" s="525">
        <f t="shared" si="34"/>
        <v>4574.25</v>
      </c>
      <c r="R284" s="525">
        <f t="shared" si="33"/>
        <v>5031.675</v>
      </c>
      <c r="S284" s="223"/>
      <c r="T284" s="525">
        <f t="shared" si="35"/>
        <v>6239.277</v>
      </c>
    </row>
    <row r="285" spans="1:20" ht="19.5" customHeight="1">
      <c r="A285" s="63" t="s">
        <v>1186</v>
      </c>
      <c r="B285" s="336" t="s">
        <v>1185</v>
      </c>
      <c r="C285" s="415">
        <v>1900</v>
      </c>
      <c r="D285" s="322"/>
      <c r="E285" s="415">
        <f t="shared" si="29"/>
        <v>2033</v>
      </c>
      <c r="F285" s="415">
        <f t="shared" si="30"/>
        <v>2439.6</v>
      </c>
      <c r="G285" s="322"/>
      <c r="H285" s="415"/>
      <c r="I285" s="322"/>
      <c r="J285" s="415">
        <f t="shared" si="31"/>
        <v>3049.5</v>
      </c>
      <c r="K285" s="322"/>
      <c r="L285" s="416">
        <f t="shared" si="32"/>
        <v>3659.4</v>
      </c>
      <c r="M285" s="414"/>
      <c r="N285" s="322"/>
      <c r="O285" s="525">
        <f t="shared" si="34"/>
        <v>4574.25</v>
      </c>
      <c r="R285" s="525">
        <f t="shared" si="33"/>
        <v>5031.675</v>
      </c>
      <c r="S285" s="223"/>
      <c r="T285" s="525">
        <f t="shared" si="35"/>
        <v>6239.277</v>
      </c>
    </row>
    <row r="286" spans="1:20" ht="19.5" customHeight="1">
      <c r="A286" s="63" t="s">
        <v>1188</v>
      </c>
      <c r="B286" s="336" t="s">
        <v>1187</v>
      </c>
      <c r="C286" s="415">
        <v>1900</v>
      </c>
      <c r="D286" s="322"/>
      <c r="E286" s="415">
        <f t="shared" si="29"/>
        <v>2033</v>
      </c>
      <c r="F286" s="415">
        <f t="shared" si="30"/>
        <v>2439.6</v>
      </c>
      <c r="G286" s="322"/>
      <c r="H286" s="415"/>
      <c r="I286" s="322"/>
      <c r="J286" s="415">
        <f t="shared" si="31"/>
        <v>3049.5</v>
      </c>
      <c r="K286" s="322"/>
      <c r="L286" s="416">
        <f t="shared" si="32"/>
        <v>3659.4</v>
      </c>
      <c r="M286" s="414"/>
      <c r="N286" s="322"/>
      <c r="O286" s="525">
        <f t="shared" si="34"/>
        <v>4574.25</v>
      </c>
      <c r="R286" s="525">
        <f t="shared" si="33"/>
        <v>5031.675</v>
      </c>
      <c r="S286" s="223"/>
      <c r="T286" s="525">
        <f t="shared" si="35"/>
        <v>6239.277</v>
      </c>
    </row>
    <row r="287" spans="1:20" ht="19.5" customHeight="1">
      <c r="A287" s="63" t="s">
        <v>1190</v>
      </c>
      <c r="B287" s="336" t="s">
        <v>1189</v>
      </c>
      <c r="C287" s="415">
        <v>1900</v>
      </c>
      <c r="D287" s="322"/>
      <c r="E287" s="415">
        <f t="shared" si="29"/>
        <v>2033</v>
      </c>
      <c r="F287" s="415">
        <f t="shared" si="30"/>
        <v>2439.6</v>
      </c>
      <c r="G287" s="322"/>
      <c r="H287" s="415"/>
      <c r="I287" s="322"/>
      <c r="J287" s="415">
        <f t="shared" si="31"/>
        <v>3049.5</v>
      </c>
      <c r="K287" s="322"/>
      <c r="L287" s="416">
        <f t="shared" si="32"/>
        <v>3659.4</v>
      </c>
      <c r="M287" s="414"/>
      <c r="N287" s="322"/>
      <c r="O287" s="525">
        <f t="shared" si="34"/>
        <v>4574.25</v>
      </c>
      <c r="R287" s="525">
        <f t="shared" si="33"/>
        <v>5031.675</v>
      </c>
      <c r="S287" s="223"/>
      <c r="T287" s="525">
        <f t="shared" si="35"/>
        <v>6239.277</v>
      </c>
    </row>
    <row r="288" spans="1:20" ht="19.5" customHeight="1">
      <c r="A288" s="63" t="s">
        <v>1192</v>
      </c>
      <c r="B288" s="336" t="s">
        <v>1191</v>
      </c>
      <c r="C288" s="415">
        <v>1900</v>
      </c>
      <c r="D288" s="322"/>
      <c r="E288" s="415">
        <f t="shared" si="29"/>
        <v>2033</v>
      </c>
      <c r="F288" s="415">
        <f t="shared" si="30"/>
        <v>2439.6</v>
      </c>
      <c r="G288" s="322"/>
      <c r="H288" s="415"/>
      <c r="I288" s="322"/>
      <c r="J288" s="415">
        <f t="shared" si="31"/>
        <v>3049.5</v>
      </c>
      <c r="K288" s="322"/>
      <c r="L288" s="416">
        <f t="shared" si="32"/>
        <v>3659.4</v>
      </c>
      <c r="M288" s="414"/>
      <c r="N288" s="322"/>
      <c r="O288" s="525">
        <f t="shared" si="34"/>
        <v>4574.25</v>
      </c>
      <c r="R288" s="525">
        <f t="shared" si="33"/>
        <v>5031.675</v>
      </c>
      <c r="S288" s="223"/>
      <c r="T288" s="525">
        <f t="shared" si="35"/>
        <v>6239.277</v>
      </c>
    </row>
    <row r="289" spans="1:20" ht="19.5" customHeight="1">
      <c r="A289" s="63" t="s">
        <v>1194</v>
      </c>
      <c r="B289" s="336" t="s">
        <v>1193</v>
      </c>
      <c r="C289" s="415">
        <v>7200</v>
      </c>
      <c r="D289" s="322"/>
      <c r="E289" s="415">
        <f t="shared" si="29"/>
        <v>7704</v>
      </c>
      <c r="F289" s="415">
        <f t="shared" si="30"/>
        <v>9244.8</v>
      </c>
      <c r="G289" s="322"/>
      <c r="H289" s="415"/>
      <c r="I289" s="322"/>
      <c r="J289" s="415">
        <f t="shared" si="31"/>
        <v>11556</v>
      </c>
      <c r="K289" s="322"/>
      <c r="L289" s="416">
        <f t="shared" si="32"/>
        <v>13867.2</v>
      </c>
      <c r="M289" s="414"/>
      <c r="N289" s="322"/>
      <c r="O289" s="525">
        <f t="shared" si="34"/>
        <v>17334</v>
      </c>
      <c r="R289" s="525">
        <f t="shared" si="33"/>
        <v>19067.4</v>
      </c>
      <c r="S289" s="223"/>
      <c r="T289" s="525">
        <f t="shared" si="35"/>
        <v>23643.576</v>
      </c>
    </row>
    <row r="290" spans="1:20" ht="19.5" customHeight="1">
      <c r="A290" s="63" t="s">
        <v>1196</v>
      </c>
      <c r="B290" s="336" t="s">
        <v>1195</v>
      </c>
      <c r="C290" s="415">
        <v>8500</v>
      </c>
      <c r="D290" s="322"/>
      <c r="E290" s="415">
        <f t="shared" si="29"/>
        <v>9095</v>
      </c>
      <c r="F290" s="415">
        <f t="shared" si="30"/>
        <v>10914</v>
      </c>
      <c r="G290" s="322"/>
      <c r="H290" s="415"/>
      <c r="I290" s="322"/>
      <c r="J290" s="415">
        <f t="shared" si="31"/>
        <v>13642.5</v>
      </c>
      <c r="K290" s="322"/>
      <c r="L290" s="416">
        <f t="shared" si="32"/>
        <v>16371</v>
      </c>
      <c r="M290" s="414"/>
      <c r="N290" s="322"/>
      <c r="O290" s="525">
        <f t="shared" si="34"/>
        <v>20463.75</v>
      </c>
      <c r="R290" s="525">
        <f t="shared" si="33"/>
        <v>22510.125</v>
      </c>
      <c r="S290" s="223"/>
      <c r="T290" s="525">
        <f t="shared" si="35"/>
        <v>27912.555</v>
      </c>
    </row>
    <row r="291" spans="1:20" ht="19.5" customHeight="1">
      <c r="A291" s="63" t="s">
        <v>1198</v>
      </c>
      <c r="B291" s="336" t="s">
        <v>1197</v>
      </c>
      <c r="C291" s="415">
        <v>5400</v>
      </c>
      <c r="D291" s="322"/>
      <c r="E291" s="415">
        <f t="shared" si="29"/>
        <v>5778</v>
      </c>
      <c r="F291" s="415">
        <f t="shared" si="30"/>
        <v>6933.6</v>
      </c>
      <c r="G291" s="322"/>
      <c r="H291" s="415"/>
      <c r="I291" s="322"/>
      <c r="J291" s="415">
        <f t="shared" si="31"/>
        <v>8667</v>
      </c>
      <c r="K291" s="322"/>
      <c r="L291" s="416">
        <f t="shared" si="32"/>
        <v>10400.4</v>
      </c>
      <c r="M291" s="414"/>
      <c r="N291" s="322"/>
      <c r="O291" s="525">
        <f t="shared" si="34"/>
        <v>13000.5</v>
      </c>
      <c r="R291" s="525">
        <f t="shared" si="33"/>
        <v>14300.55</v>
      </c>
      <c r="S291" s="223"/>
      <c r="T291" s="525">
        <f t="shared" si="35"/>
        <v>17732.682</v>
      </c>
    </row>
    <row r="292" spans="1:20" ht="19.5" customHeight="1">
      <c r="A292" s="63" t="s">
        <v>1200</v>
      </c>
      <c r="B292" s="336" t="s">
        <v>1199</v>
      </c>
      <c r="C292" s="415">
        <v>6300</v>
      </c>
      <c r="D292" s="322"/>
      <c r="E292" s="415">
        <f t="shared" si="29"/>
        <v>6741</v>
      </c>
      <c r="F292" s="415">
        <f t="shared" si="30"/>
        <v>8089.2</v>
      </c>
      <c r="G292" s="322"/>
      <c r="H292" s="415"/>
      <c r="I292" s="322"/>
      <c r="J292" s="415">
        <f t="shared" si="31"/>
        <v>10111.5</v>
      </c>
      <c r="K292" s="322"/>
      <c r="L292" s="416">
        <f t="shared" si="32"/>
        <v>12133.8</v>
      </c>
      <c r="M292" s="414"/>
      <c r="N292" s="322"/>
      <c r="O292" s="525">
        <f t="shared" si="34"/>
        <v>15167.25</v>
      </c>
      <c r="R292" s="525">
        <f t="shared" si="33"/>
        <v>16683.975</v>
      </c>
      <c r="S292" s="223"/>
      <c r="T292" s="525">
        <f t="shared" si="35"/>
        <v>20688.128999999997</v>
      </c>
    </row>
    <row r="293" spans="1:20" ht="19.5" customHeight="1">
      <c r="A293" s="63" t="s">
        <v>1202</v>
      </c>
      <c r="B293" s="336" t="s">
        <v>1201</v>
      </c>
      <c r="C293" s="415">
        <v>4300</v>
      </c>
      <c r="D293" s="322"/>
      <c r="E293" s="415">
        <f t="shared" si="29"/>
        <v>4601</v>
      </c>
      <c r="F293" s="415">
        <v>5401.2</v>
      </c>
      <c r="G293" s="322"/>
      <c r="H293" s="415"/>
      <c r="I293" s="322"/>
      <c r="J293" s="415">
        <f t="shared" si="31"/>
        <v>6751.5</v>
      </c>
      <c r="K293" s="322"/>
      <c r="L293" s="416">
        <f t="shared" si="32"/>
        <v>8101.8</v>
      </c>
      <c r="M293" s="414"/>
      <c r="N293" s="322"/>
      <c r="O293" s="525">
        <f t="shared" si="34"/>
        <v>10127.25</v>
      </c>
      <c r="R293" s="525">
        <f t="shared" si="33"/>
        <v>11139.975</v>
      </c>
      <c r="S293" s="223"/>
      <c r="T293" s="525">
        <f t="shared" si="35"/>
        <v>13813.569</v>
      </c>
    </row>
    <row r="294" spans="1:20" ht="19.5" customHeight="1">
      <c r="A294" s="63" t="s">
        <v>1204</v>
      </c>
      <c r="B294" s="336" t="s">
        <v>1203</v>
      </c>
      <c r="C294" s="415">
        <v>2100</v>
      </c>
      <c r="D294" s="322"/>
      <c r="E294" s="415">
        <f t="shared" si="29"/>
        <v>2247</v>
      </c>
      <c r="F294" s="415">
        <f aca="true" t="shared" si="36" ref="F294:F299">E294*20%+E294</f>
        <v>2696.4</v>
      </c>
      <c r="G294" s="322"/>
      <c r="H294" s="415"/>
      <c r="I294" s="322"/>
      <c r="J294" s="415">
        <f t="shared" si="31"/>
        <v>3370.5</v>
      </c>
      <c r="K294" s="322"/>
      <c r="L294" s="416">
        <f t="shared" si="32"/>
        <v>4044.6</v>
      </c>
      <c r="M294" s="414"/>
      <c r="N294" s="322"/>
      <c r="O294" s="525">
        <f t="shared" si="34"/>
        <v>5055.75</v>
      </c>
      <c r="R294" s="525">
        <f t="shared" si="33"/>
        <v>5561.325</v>
      </c>
      <c r="S294" s="223"/>
      <c r="T294" s="525">
        <f t="shared" si="35"/>
        <v>6896.043</v>
      </c>
    </row>
    <row r="295" spans="1:20" ht="19.5" customHeight="1">
      <c r="A295" s="63" t="s">
        <v>2983</v>
      </c>
      <c r="B295" s="336" t="s">
        <v>2982</v>
      </c>
      <c r="C295" s="415">
        <v>2100</v>
      </c>
      <c r="D295" s="322"/>
      <c r="E295" s="415">
        <f t="shared" si="29"/>
        <v>2247</v>
      </c>
      <c r="F295" s="415">
        <f t="shared" si="36"/>
        <v>2696.4</v>
      </c>
      <c r="G295" s="322"/>
      <c r="H295" s="415"/>
      <c r="I295" s="322"/>
      <c r="J295" s="415">
        <f t="shared" si="31"/>
        <v>3370.5</v>
      </c>
      <c r="K295" s="322"/>
      <c r="L295" s="416">
        <f t="shared" si="32"/>
        <v>4044.6</v>
      </c>
      <c r="M295" s="414"/>
      <c r="N295" s="322"/>
      <c r="O295" s="525">
        <f t="shared" si="34"/>
        <v>5055.75</v>
      </c>
      <c r="R295" s="525">
        <f t="shared" si="33"/>
        <v>5561.325</v>
      </c>
      <c r="S295" s="223"/>
      <c r="T295" s="525">
        <f t="shared" si="35"/>
        <v>6896.043</v>
      </c>
    </row>
    <row r="296" spans="1:20" ht="19.5" customHeight="1">
      <c r="A296" s="63" t="s">
        <v>2985</v>
      </c>
      <c r="B296" s="336" t="s">
        <v>2984</v>
      </c>
      <c r="C296" s="415">
        <v>2100</v>
      </c>
      <c r="D296" s="322"/>
      <c r="E296" s="415">
        <f t="shared" si="29"/>
        <v>2247</v>
      </c>
      <c r="F296" s="415">
        <f t="shared" si="36"/>
        <v>2696.4</v>
      </c>
      <c r="G296" s="322"/>
      <c r="H296" s="415"/>
      <c r="I296" s="322"/>
      <c r="J296" s="415">
        <f t="shared" si="31"/>
        <v>3370.5</v>
      </c>
      <c r="K296" s="322"/>
      <c r="L296" s="416">
        <f t="shared" si="32"/>
        <v>4044.6</v>
      </c>
      <c r="M296" s="414"/>
      <c r="N296" s="322"/>
      <c r="O296" s="525">
        <f t="shared" si="34"/>
        <v>5055.75</v>
      </c>
      <c r="R296" s="525">
        <f t="shared" si="33"/>
        <v>5561.325</v>
      </c>
      <c r="S296" s="223"/>
      <c r="T296" s="525">
        <f t="shared" si="35"/>
        <v>6896.043</v>
      </c>
    </row>
    <row r="297" spans="1:20" ht="19.5" customHeight="1">
      <c r="A297" s="63" t="s">
        <v>2987</v>
      </c>
      <c r="B297" s="336" t="s">
        <v>2986</v>
      </c>
      <c r="C297" s="415">
        <v>2100</v>
      </c>
      <c r="D297" s="322"/>
      <c r="E297" s="415">
        <f t="shared" si="29"/>
        <v>2247</v>
      </c>
      <c r="F297" s="415">
        <f t="shared" si="36"/>
        <v>2696.4</v>
      </c>
      <c r="G297" s="322"/>
      <c r="H297" s="415"/>
      <c r="I297" s="322"/>
      <c r="J297" s="415">
        <f t="shared" si="31"/>
        <v>3370.5</v>
      </c>
      <c r="K297" s="322"/>
      <c r="L297" s="416">
        <f t="shared" si="32"/>
        <v>4044.6</v>
      </c>
      <c r="M297" s="414"/>
      <c r="N297" s="322"/>
      <c r="O297" s="525">
        <f t="shared" si="34"/>
        <v>5055.75</v>
      </c>
      <c r="R297" s="525">
        <f t="shared" si="33"/>
        <v>5561.325</v>
      </c>
      <c r="S297" s="223"/>
      <c r="T297" s="525">
        <f t="shared" si="35"/>
        <v>6896.043</v>
      </c>
    </row>
    <row r="298" spans="1:20" ht="19.5" customHeight="1">
      <c r="A298" s="63" t="s">
        <v>2989</v>
      </c>
      <c r="B298" s="336" t="s">
        <v>2988</v>
      </c>
      <c r="C298" s="415">
        <v>6800</v>
      </c>
      <c r="D298" s="322"/>
      <c r="E298" s="415">
        <f t="shared" si="29"/>
        <v>7276</v>
      </c>
      <c r="F298" s="415">
        <f t="shared" si="36"/>
        <v>8731.2</v>
      </c>
      <c r="G298" s="322"/>
      <c r="H298" s="415"/>
      <c r="I298" s="322"/>
      <c r="J298" s="415">
        <f t="shared" si="31"/>
        <v>10914</v>
      </c>
      <c r="K298" s="322"/>
      <c r="L298" s="416">
        <f t="shared" si="32"/>
        <v>13096.8</v>
      </c>
      <c r="M298" s="414"/>
      <c r="N298" s="322"/>
      <c r="O298" s="525">
        <f t="shared" si="34"/>
        <v>16371</v>
      </c>
      <c r="R298" s="525">
        <f t="shared" si="33"/>
        <v>18008.1</v>
      </c>
      <c r="S298" s="223"/>
      <c r="T298" s="525">
        <f t="shared" si="35"/>
        <v>22330.043999999998</v>
      </c>
    </row>
    <row r="299" spans="1:20" ht="19.5" customHeight="1" thickBot="1">
      <c r="A299" s="63" t="s">
        <v>2991</v>
      </c>
      <c r="B299" s="337" t="s">
        <v>2990</v>
      </c>
      <c r="C299" s="430">
        <v>9000</v>
      </c>
      <c r="D299" s="328"/>
      <c r="E299" s="430">
        <f t="shared" si="29"/>
        <v>9630</v>
      </c>
      <c r="F299" s="430">
        <f t="shared" si="36"/>
        <v>11556</v>
      </c>
      <c r="G299" s="328"/>
      <c r="H299" s="430"/>
      <c r="I299" s="328"/>
      <c r="J299" s="430">
        <f t="shared" si="31"/>
        <v>14445</v>
      </c>
      <c r="K299" s="328"/>
      <c r="L299" s="432">
        <f t="shared" si="32"/>
        <v>17334</v>
      </c>
      <c r="M299" s="433"/>
      <c r="N299" s="328"/>
      <c r="O299" s="533">
        <f t="shared" si="34"/>
        <v>21667.5</v>
      </c>
      <c r="R299" s="525">
        <f t="shared" si="33"/>
        <v>23834.25</v>
      </c>
      <c r="S299" s="223"/>
      <c r="T299" s="525">
        <f t="shared" si="35"/>
        <v>29554.47</v>
      </c>
    </row>
    <row r="300" spans="12:20" ht="19.5" customHeight="1">
      <c r="L300" s="223"/>
      <c r="O300" s="223"/>
      <c r="R300" s="223"/>
      <c r="S300" s="223"/>
      <c r="T300" s="223"/>
    </row>
    <row r="301" spans="2:20" ht="19.5" customHeight="1">
      <c r="B301" s="176" t="s">
        <v>2992</v>
      </c>
      <c r="L301" s="223"/>
      <c r="O301" s="223"/>
      <c r="R301" s="223"/>
      <c r="S301" s="223"/>
      <c r="T301" s="223"/>
    </row>
    <row r="302" spans="2:20" ht="19.5" customHeight="1">
      <c r="B302" s="176" t="s">
        <v>1134</v>
      </c>
      <c r="L302" s="223"/>
      <c r="O302" s="223"/>
      <c r="R302" s="223"/>
      <c r="S302" s="223"/>
      <c r="T302" s="223"/>
    </row>
    <row r="303" spans="2:20" ht="19.5" customHeight="1">
      <c r="B303" s="176" t="s">
        <v>1135</v>
      </c>
      <c r="L303" s="223"/>
      <c r="O303" s="223"/>
      <c r="R303" s="223"/>
      <c r="S303" s="223"/>
      <c r="T303" s="223"/>
    </row>
    <row r="304" spans="2:20" ht="19.5" customHeight="1">
      <c r="B304" s="176" t="s">
        <v>410</v>
      </c>
      <c r="L304" s="223"/>
      <c r="O304" s="223"/>
      <c r="R304" s="223"/>
      <c r="S304" s="223"/>
      <c r="T304" s="223"/>
    </row>
    <row r="305" spans="2:20" ht="19.5" customHeight="1">
      <c r="B305" s="176" t="s">
        <v>411</v>
      </c>
      <c r="L305" s="223"/>
      <c r="O305" s="223"/>
      <c r="R305" s="223"/>
      <c r="S305" s="223"/>
      <c r="T305" s="223"/>
    </row>
    <row r="306" spans="12:20" ht="19.5" customHeight="1">
      <c r="L306" s="223"/>
      <c r="O306" s="223"/>
      <c r="R306" s="223"/>
      <c r="S306" s="223"/>
      <c r="T306" s="223"/>
    </row>
    <row r="307" spans="1:20" ht="19.5" customHeight="1">
      <c r="A307" s="35"/>
      <c r="B307" s="233" t="s">
        <v>1346</v>
      </c>
      <c r="C307" s="226"/>
      <c r="E307" s="35"/>
      <c r="L307" s="223"/>
      <c r="O307" s="223"/>
      <c r="R307" s="223"/>
      <c r="S307" s="223"/>
      <c r="T307" s="223"/>
    </row>
    <row r="308" spans="12:20" ht="19.5" customHeight="1" thickBot="1">
      <c r="L308" s="223"/>
      <c r="N308" s="307">
        <v>0.25</v>
      </c>
      <c r="O308" s="223"/>
      <c r="Q308" s="307">
        <v>0.1</v>
      </c>
      <c r="R308" s="223"/>
      <c r="S308" s="223"/>
      <c r="T308" s="223"/>
    </row>
    <row r="309" spans="1:20" ht="19.5" customHeight="1">
      <c r="A309" s="63"/>
      <c r="B309" s="541" t="s">
        <v>784</v>
      </c>
      <c r="C309" s="542" t="s">
        <v>785</v>
      </c>
      <c r="D309" s="552"/>
      <c r="E309" s="542" t="s">
        <v>785</v>
      </c>
      <c r="F309" s="542" t="s">
        <v>785</v>
      </c>
      <c r="G309" s="552"/>
      <c r="H309" s="542"/>
      <c r="I309" s="552"/>
      <c r="J309" s="542" t="s">
        <v>785</v>
      </c>
      <c r="K309" s="552"/>
      <c r="L309" s="542" t="s">
        <v>785</v>
      </c>
      <c r="M309" s="552"/>
      <c r="N309" s="552"/>
      <c r="O309" s="544" t="s">
        <v>785</v>
      </c>
      <c r="R309" s="544" t="s">
        <v>785</v>
      </c>
      <c r="S309" s="1067">
        <v>0.24</v>
      </c>
      <c r="T309" s="544" t="s">
        <v>785</v>
      </c>
    </row>
    <row r="310" spans="1:20" ht="19.5" customHeight="1">
      <c r="A310" s="63" t="s">
        <v>2994</v>
      </c>
      <c r="B310" s="569" t="s">
        <v>2993</v>
      </c>
      <c r="C310" s="415">
        <v>100</v>
      </c>
      <c r="D310" s="322"/>
      <c r="E310" s="415">
        <f>C310*$D$1+C310</f>
        <v>107</v>
      </c>
      <c r="F310" s="415">
        <f>E310*20%+E310</f>
        <v>128.4</v>
      </c>
      <c r="G310" s="322"/>
      <c r="H310" s="415"/>
      <c r="I310" s="322"/>
      <c r="J310" s="415">
        <f>F310*$I$1+F310</f>
        <v>160.5</v>
      </c>
      <c r="K310" s="322"/>
      <c r="L310" s="324">
        <f>J310*$K$258+J310</f>
        <v>200.625</v>
      </c>
      <c r="M310" s="414"/>
      <c r="N310" s="322"/>
      <c r="O310" s="525">
        <f>L310*$N$308+L310</f>
        <v>250.78125</v>
      </c>
      <c r="R310" s="525">
        <f>O310*$Q$308+O310</f>
        <v>275.859375</v>
      </c>
      <c r="S310" s="223"/>
      <c r="T310" s="525">
        <f>R310*$S$309+R310</f>
        <v>342.065625</v>
      </c>
    </row>
    <row r="311" spans="1:20" ht="19.5" customHeight="1">
      <c r="A311" s="63" t="s">
        <v>2996</v>
      </c>
      <c r="B311" s="569" t="s">
        <v>2995</v>
      </c>
      <c r="C311" s="415">
        <v>70</v>
      </c>
      <c r="D311" s="322"/>
      <c r="E311" s="415">
        <f>C311*$D$1+C311</f>
        <v>74.9</v>
      </c>
      <c r="F311" s="415">
        <f>E311*20%+E311</f>
        <v>89.88000000000001</v>
      </c>
      <c r="G311" s="322"/>
      <c r="H311" s="415"/>
      <c r="I311" s="322"/>
      <c r="J311" s="415">
        <f>F311*$I$1+F311</f>
        <v>112.35000000000001</v>
      </c>
      <c r="K311" s="322"/>
      <c r="L311" s="324">
        <f>J311*$K$258+J311</f>
        <v>140.4375</v>
      </c>
      <c r="M311" s="414"/>
      <c r="N311" s="322"/>
      <c r="O311" s="525">
        <f>L311*$N$308+L311</f>
        <v>175.546875</v>
      </c>
      <c r="R311" s="525">
        <f>O311*$Q$308+O311</f>
        <v>193.1015625</v>
      </c>
      <c r="S311" s="223"/>
      <c r="T311" s="525">
        <f>R311*$S$309+R311</f>
        <v>239.4459375</v>
      </c>
    </row>
    <row r="312" spans="1:20" ht="19.5" customHeight="1">
      <c r="A312" s="63" t="s">
        <v>2998</v>
      </c>
      <c r="B312" s="569" t="s">
        <v>2997</v>
      </c>
      <c r="C312" s="415">
        <v>138</v>
      </c>
      <c r="D312" s="322"/>
      <c r="E312" s="415">
        <f>C312*$D$1+C312</f>
        <v>147.66</v>
      </c>
      <c r="F312" s="415">
        <f>E312*20%+E312</f>
        <v>177.192</v>
      </c>
      <c r="G312" s="322"/>
      <c r="H312" s="415"/>
      <c r="I312" s="322"/>
      <c r="J312" s="415">
        <f>F312*$I$1+F312</f>
        <v>221.49</v>
      </c>
      <c r="K312" s="322"/>
      <c r="L312" s="324">
        <f>J312*$K$258+J312</f>
        <v>276.8625</v>
      </c>
      <c r="M312" s="414"/>
      <c r="N312" s="322"/>
      <c r="O312" s="525">
        <f>L312*$N$308+L312</f>
        <v>346.078125</v>
      </c>
      <c r="R312" s="525">
        <f>O312*$Q$308+O312</f>
        <v>380.6859375</v>
      </c>
      <c r="S312" s="223"/>
      <c r="T312" s="525">
        <f>R312*$S$309+R312</f>
        <v>472.0505625</v>
      </c>
    </row>
    <row r="313" spans="1:20" ht="19.5" customHeight="1" thickBot="1">
      <c r="A313" s="63" t="s">
        <v>3000</v>
      </c>
      <c r="B313" s="570" t="s">
        <v>2999</v>
      </c>
      <c r="C313" s="430">
        <v>138</v>
      </c>
      <c r="D313" s="328"/>
      <c r="E313" s="430">
        <f>C313*$D$1+C313</f>
        <v>147.66</v>
      </c>
      <c r="F313" s="430">
        <f>E313*20%+E313</f>
        <v>177.192</v>
      </c>
      <c r="G313" s="328"/>
      <c r="H313" s="430"/>
      <c r="I313" s="328"/>
      <c r="J313" s="430">
        <f>F313*$I$1+F313</f>
        <v>221.49</v>
      </c>
      <c r="K313" s="328"/>
      <c r="L313" s="329">
        <f>J313*$K$258+J313</f>
        <v>276.8625</v>
      </c>
      <c r="M313" s="433"/>
      <c r="N313" s="328"/>
      <c r="O313" s="533">
        <f>L313*$N$308+L313</f>
        <v>346.078125</v>
      </c>
      <c r="R313" s="525">
        <f>O313*$Q$308+O313</f>
        <v>380.6859375</v>
      </c>
      <c r="S313" s="223"/>
      <c r="T313" s="525">
        <f>R313*$S$309+R313</f>
        <v>472.0505625</v>
      </c>
    </row>
    <row r="314" spans="1:20" ht="19.5" customHeight="1">
      <c r="A314" s="101" t="s">
        <v>1236</v>
      </c>
      <c r="L314" s="223"/>
      <c r="O314" s="223"/>
      <c r="R314" s="223"/>
      <c r="S314" s="223"/>
      <c r="T314" s="223"/>
    </row>
    <row r="315" spans="1:20" ht="19.5" customHeight="1">
      <c r="A315" s="35"/>
      <c r="B315" s="233" t="s">
        <v>1347</v>
      </c>
      <c r="C315" s="226"/>
      <c r="E315" s="35"/>
      <c r="L315" s="223"/>
      <c r="O315" s="223"/>
      <c r="R315" s="223"/>
      <c r="S315" s="223"/>
      <c r="T315" s="223"/>
    </row>
    <row r="316" spans="12:20" ht="21.75" customHeight="1" thickBot="1">
      <c r="L316" s="223"/>
      <c r="N316" s="307">
        <v>0.2</v>
      </c>
      <c r="O316" s="223"/>
      <c r="R316" s="223"/>
      <c r="S316" s="223"/>
      <c r="T316" s="223"/>
    </row>
    <row r="317" spans="1:20" ht="19.5" customHeight="1">
      <c r="A317" s="63"/>
      <c r="B317" s="541" t="s">
        <v>784</v>
      </c>
      <c r="C317" s="573" t="s">
        <v>785</v>
      </c>
      <c r="D317" s="543"/>
      <c r="E317" s="573" t="s">
        <v>785</v>
      </c>
      <c r="F317" s="542" t="s">
        <v>785</v>
      </c>
      <c r="G317" s="543"/>
      <c r="H317" s="542"/>
      <c r="I317" s="543"/>
      <c r="J317" s="542" t="s">
        <v>785</v>
      </c>
      <c r="K317" s="543"/>
      <c r="L317" s="542" t="s">
        <v>785</v>
      </c>
      <c r="M317" s="543"/>
      <c r="N317" s="543"/>
      <c r="O317" s="544" t="s">
        <v>785</v>
      </c>
      <c r="R317" s="544" t="s">
        <v>785</v>
      </c>
      <c r="S317" s="1067">
        <v>0.24</v>
      </c>
      <c r="T317" s="544" t="s">
        <v>785</v>
      </c>
    </row>
    <row r="318" spans="1:20" ht="19.5" customHeight="1">
      <c r="A318" s="63" t="s">
        <v>3002</v>
      </c>
      <c r="B318" s="336" t="s">
        <v>3001</v>
      </c>
      <c r="C318" s="415">
        <v>750</v>
      </c>
      <c r="D318" s="322"/>
      <c r="E318" s="415">
        <f>C318*$D$1+C318</f>
        <v>802.5</v>
      </c>
      <c r="F318" s="415">
        <f>E318*20%+E318</f>
        <v>963</v>
      </c>
      <c r="G318" s="322"/>
      <c r="H318" s="415"/>
      <c r="I318" s="322"/>
      <c r="J318" s="415">
        <f>F318*$I$1+F318</f>
        <v>1203.75</v>
      </c>
      <c r="K318" s="322"/>
      <c r="L318" s="416">
        <f>J318*$K$1+J318</f>
        <v>1444.5</v>
      </c>
      <c r="M318" s="414"/>
      <c r="N318" s="322"/>
      <c r="O318" s="722">
        <f>L318*$N$316+L318</f>
        <v>1733.4</v>
      </c>
      <c r="R318" s="525">
        <f>O318*$Q$308+O318</f>
        <v>1906.7400000000002</v>
      </c>
      <c r="S318" s="223"/>
      <c r="T318" s="525">
        <f>R318*$S$317+R318</f>
        <v>2364.3576000000003</v>
      </c>
    </row>
    <row r="319" spans="1:20" ht="19.5" customHeight="1" thickBot="1">
      <c r="A319" s="152"/>
      <c r="B319" s="337" t="s">
        <v>412</v>
      </c>
      <c r="C319" s="571"/>
      <c r="D319" s="328"/>
      <c r="E319" s="571"/>
      <c r="F319" s="328"/>
      <c r="G319" s="328"/>
      <c r="H319" s="328"/>
      <c r="I319" s="328"/>
      <c r="J319" s="328"/>
      <c r="K319" s="328"/>
      <c r="L319" s="433"/>
      <c r="M319" s="433"/>
      <c r="N319" s="328"/>
      <c r="O319" s="572"/>
      <c r="R319" s="572"/>
      <c r="S319" s="223"/>
      <c r="T319" s="572"/>
    </row>
    <row r="320" spans="12:20" ht="19.5" customHeight="1">
      <c r="L320" s="223"/>
      <c r="O320" s="223"/>
      <c r="R320" s="223"/>
      <c r="S320" s="223"/>
      <c r="T320" s="223"/>
    </row>
    <row r="321" spans="1:20" ht="12.75">
      <c r="A321" s="35"/>
      <c r="B321" s="576" t="s">
        <v>849</v>
      </c>
      <c r="C321" s="577"/>
      <c r="D321" s="578"/>
      <c r="E321" s="578"/>
      <c r="F321" s="578"/>
      <c r="G321" s="578"/>
      <c r="H321" s="578"/>
      <c r="I321" s="578"/>
      <c r="J321" s="578"/>
      <c r="K321" s="578"/>
      <c r="L321" s="576" t="s">
        <v>856</v>
      </c>
      <c r="M321" s="578"/>
      <c r="N321" s="578"/>
      <c r="O321" s="576" t="s">
        <v>856</v>
      </c>
      <c r="R321" s="576" t="s">
        <v>856</v>
      </c>
      <c r="S321" s="1067">
        <v>0.24</v>
      </c>
      <c r="T321" s="576" t="s">
        <v>856</v>
      </c>
    </row>
    <row r="322" spans="1:20" ht="17.25" customHeight="1">
      <c r="A322" s="35"/>
      <c r="B322" s="574" t="s">
        <v>850</v>
      </c>
      <c r="C322" s="330"/>
      <c r="D322" s="322"/>
      <c r="E322" s="322"/>
      <c r="F322" s="322"/>
      <c r="G322" s="322"/>
      <c r="H322" s="322"/>
      <c r="I322" s="322"/>
      <c r="J322" s="322"/>
      <c r="K322" s="322"/>
      <c r="L322" s="575">
        <v>250</v>
      </c>
      <c r="M322" s="414"/>
      <c r="N322" s="322"/>
      <c r="O322" s="723">
        <v>360</v>
      </c>
      <c r="R322" s="525">
        <f aca="true" t="shared" si="37" ref="R322:R327">O322*$Q$308+O322</f>
        <v>396</v>
      </c>
      <c r="S322" s="223"/>
      <c r="T322" s="525">
        <f aca="true" t="shared" si="38" ref="T322:T327">R322*$S$321+R322</f>
        <v>491.03999999999996</v>
      </c>
    </row>
    <row r="323" spans="1:20" ht="12.75">
      <c r="A323" s="35"/>
      <c r="B323" s="574" t="s">
        <v>851</v>
      </c>
      <c r="C323" s="330"/>
      <c r="D323" s="322"/>
      <c r="E323" s="322"/>
      <c r="F323" s="322"/>
      <c r="G323" s="322"/>
      <c r="H323" s="322"/>
      <c r="I323" s="322"/>
      <c r="J323" s="322"/>
      <c r="K323" s="322"/>
      <c r="L323" s="399">
        <v>650</v>
      </c>
      <c r="M323" s="414"/>
      <c r="N323" s="322"/>
      <c r="O323" s="723">
        <v>820</v>
      </c>
      <c r="R323" s="525">
        <f t="shared" si="37"/>
        <v>902</v>
      </c>
      <c r="S323" s="223"/>
      <c r="T323" s="525">
        <f t="shared" si="38"/>
        <v>1118.48</v>
      </c>
    </row>
    <row r="324" spans="1:20" ht="25.5">
      <c r="A324" s="35"/>
      <c r="B324" s="398" t="s">
        <v>852</v>
      </c>
      <c r="C324" s="330"/>
      <c r="D324" s="322"/>
      <c r="E324" s="322"/>
      <c r="F324" s="322"/>
      <c r="G324" s="322"/>
      <c r="H324" s="322"/>
      <c r="I324" s="322"/>
      <c r="J324" s="322"/>
      <c r="K324" s="322"/>
      <c r="L324" s="399">
        <v>820</v>
      </c>
      <c r="M324" s="414"/>
      <c r="N324" s="322"/>
      <c r="O324" s="723">
        <v>1050</v>
      </c>
      <c r="R324" s="525">
        <f t="shared" si="37"/>
        <v>1155</v>
      </c>
      <c r="S324" s="223"/>
      <c r="T324" s="525">
        <f t="shared" si="38"/>
        <v>1432.2</v>
      </c>
    </row>
    <row r="325" spans="1:20" ht="25.5">
      <c r="A325" s="35"/>
      <c r="B325" s="398" t="s">
        <v>853</v>
      </c>
      <c r="C325" s="330"/>
      <c r="D325" s="322"/>
      <c r="E325" s="322"/>
      <c r="F325" s="322"/>
      <c r="G325" s="322"/>
      <c r="H325" s="322"/>
      <c r="I325" s="322"/>
      <c r="J325" s="322"/>
      <c r="K325" s="322"/>
      <c r="L325" s="399">
        <v>510</v>
      </c>
      <c r="M325" s="414"/>
      <c r="N325" s="322"/>
      <c r="O325" s="723">
        <v>650</v>
      </c>
      <c r="R325" s="525">
        <f t="shared" si="37"/>
        <v>715</v>
      </c>
      <c r="S325" s="223"/>
      <c r="T325" s="525">
        <f t="shared" si="38"/>
        <v>886.6</v>
      </c>
    </row>
    <row r="326" spans="1:20" ht="20.25" customHeight="1">
      <c r="A326" s="35"/>
      <c r="B326" s="574" t="s">
        <v>854</v>
      </c>
      <c r="C326" s="330"/>
      <c r="D326" s="322"/>
      <c r="E326" s="322"/>
      <c r="F326" s="322"/>
      <c r="G326" s="322"/>
      <c r="H326" s="322"/>
      <c r="I326" s="322"/>
      <c r="J326" s="322"/>
      <c r="K326" s="322"/>
      <c r="L326" s="399">
        <v>510</v>
      </c>
      <c r="M326" s="414"/>
      <c r="N326" s="322"/>
      <c r="O326" s="723">
        <v>650</v>
      </c>
      <c r="R326" s="525">
        <f t="shared" si="37"/>
        <v>715</v>
      </c>
      <c r="S326" s="223"/>
      <c r="T326" s="525">
        <f t="shared" si="38"/>
        <v>886.6</v>
      </c>
    </row>
    <row r="327" spans="1:20" ht="19.5" customHeight="1">
      <c r="A327" s="35"/>
      <c r="B327" s="574" t="s">
        <v>855</v>
      </c>
      <c r="C327" s="330"/>
      <c r="D327" s="322"/>
      <c r="E327" s="322"/>
      <c r="F327" s="322"/>
      <c r="G327" s="322"/>
      <c r="H327" s="322"/>
      <c r="I327" s="322"/>
      <c r="J327" s="322"/>
      <c r="K327" s="322"/>
      <c r="L327" s="399">
        <v>820</v>
      </c>
      <c r="M327" s="414"/>
      <c r="N327" s="322"/>
      <c r="O327" s="723">
        <v>1050</v>
      </c>
      <c r="R327" s="525">
        <f t="shared" si="37"/>
        <v>1155</v>
      </c>
      <c r="S327" s="223"/>
      <c r="T327" s="525">
        <f t="shared" si="38"/>
        <v>1432.2</v>
      </c>
    </row>
    <row r="328" spans="1:20" ht="33" customHeight="1">
      <c r="A328" s="35"/>
      <c r="B328" s="234" t="s">
        <v>339</v>
      </c>
      <c r="C328" s="236"/>
      <c r="E328" s="35"/>
      <c r="L328" s="223"/>
      <c r="O328" s="223"/>
      <c r="R328" s="223"/>
      <c r="S328" s="223"/>
      <c r="T328" s="223"/>
    </row>
    <row r="329" spans="1:20" ht="22.5" customHeight="1">
      <c r="A329" s="35"/>
      <c r="B329" s="233" t="s">
        <v>1348</v>
      </c>
      <c r="C329" s="226"/>
      <c r="E329" s="35"/>
      <c r="L329" s="223"/>
      <c r="N329" s="307">
        <v>0.25</v>
      </c>
      <c r="O329" s="223"/>
      <c r="R329" s="223"/>
      <c r="S329" s="223"/>
      <c r="T329" s="223"/>
    </row>
    <row r="330" spans="12:20" ht="12.75" customHeight="1" thickBot="1">
      <c r="L330" s="223"/>
      <c r="O330" s="223"/>
      <c r="Q330" s="307">
        <v>0.1</v>
      </c>
      <c r="R330" s="223"/>
      <c r="S330" s="1067">
        <v>0.24</v>
      </c>
      <c r="T330" s="223"/>
    </row>
    <row r="331" spans="2:20" ht="24.75" customHeight="1" thickBot="1">
      <c r="B331" s="180" t="s">
        <v>3004</v>
      </c>
      <c r="C331" s="139">
        <v>280.4</v>
      </c>
      <c r="E331" s="139">
        <f>C331*$D$1+C331</f>
        <v>300.02799999999996</v>
      </c>
      <c r="F331" s="139">
        <f>E331*20%+E331</f>
        <v>360.0336</v>
      </c>
      <c r="H331" s="139"/>
      <c r="J331" s="139">
        <f>F331*$I$1+F331</f>
        <v>450.042</v>
      </c>
      <c r="L331" s="123">
        <f>J331*$K$1+J331</f>
        <v>540.0504</v>
      </c>
      <c r="O331" s="411">
        <f>L331*$N$329+L331</f>
        <v>675.063</v>
      </c>
      <c r="R331" s="411">
        <f>O331*$Q$330+O331</f>
        <v>742.5693</v>
      </c>
      <c r="S331" s="223"/>
      <c r="T331" s="411">
        <f>R331*$S$330+R331</f>
        <v>920.785932</v>
      </c>
    </row>
    <row r="332" spans="2:20" ht="38.25">
      <c r="B332" s="178" t="s">
        <v>2941</v>
      </c>
      <c r="C332" s="140"/>
      <c r="E332" s="140"/>
      <c r="F332" s="140"/>
      <c r="H332" s="140"/>
      <c r="J332" s="140"/>
      <c r="L332" s="308"/>
      <c r="O332" s="308"/>
      <c r="R332" s="308"/>
      <c r="S332" s="223"/>
      <c r="T332" s="308"/>
    </row>
    <row r="333" spans="2:20" ht="28.5" customHeight="1">
      <c r="B333" s="178" t="s">
        <v>4168</v>
      </c>
      <c r="C333" s="140"/>
      <c r="E333" s="140"/>
      <c r="F333" s="140"/>
      <c r="H333" s="140"/>
      <c r="J333" s="140"/>
      <c r="L333" s="308"/>
      <c r="O333" s="308"/>
      <c r="R333" s="308"/>
      <c r="S333" s="223"/>
      <c r="T333" s="308"/>
    </row>
    <row r="334" spans="2:20" ht="45.75" customHeight="1">
      <c r="B334" s="178" t="s">
        <v>4169</v>
      </c>
      <c r="C334" s="140"/>
      <c r="E334" s="140"/>
      <c r="F334" s="140"/>
      <c r="H334" s="140"/>
      <c r="J334" s="140"/>
      <c r="L334" s="308"/>
      <c r="O334" s="308"/>
      <c r="R334" s="308"/>
      <c r="S334" s="223"/>
      <c r="T334" s="308"/>
    </row>
    <row r="335" spans="2:20" ht="33" customHeight="1">
      <c r="B335" s="178" t="s">
        <v>4170</v>
      </c>
      <c r="C335" s="140"/>
      <c r="E335" s="140"/>
      <c r="F335" s="140"/>
      <c r="H335" s="140"/>
      <c r="J335" s="140"/>
      <c r="L335" s="308"/>
      <c r="O335" s="308"/>
      <c r="R335" s="308"/>
      <c r="S335" s="223"/>
      <c r="T335" s="308"/>
    </row>
    <row r="336" spans="2:20" ht="61.5" customHeight="1" thickBot="1">
      <c r="B336" s="143" t="s">
        <v>4171</v>
      </c>
      <c r="C336" s="142"/>
      <c r="E336" s="142"/>
      <c r="F336" s="142"/>
      <c r="H336" s="142"/>
      <c r="J336" s="142"/>
      <c r="L336" s="310"/>
      <c r="O336" s="310"/>
      <c r="R336" s="310"/>
      <c r="S336" s="223"/>
      <c r="T336" s="310"/>
    </row>
    <row r="337" spans="6:20" ht="13.5" thickBot="1">
      <c r="F337" s="84"/>
      <c r="H337" s="84"/>
      <c r="J337" s="84"/>
      <c r="L337" s="315"/>
      <c r="O337" s="315"/>
      <c r="R337" s="315"/>
      <c r="S337" s="223"/>
      <c r="T337" s="315"/>
    </row>
    <row r="338" spans="2:20" ht="19.5" customHeight="1" thickBot="1">
      <c r="B338" s="180" t="s">
        <v>4172</v>
      </c>
      <c r="C338" s="177">
        <v>697.2</v>
      </c>
      <c r="E338" s="177">
        <f>C338*$D$1+C338</f>
        <v>746.004</v>
      </c>
      <c r="F338" s="177">
        <f>E338*20%+E338</f>
        <v>895.2048</v>
      </c>
      <c r="H338" s="177"/>
      <c r="J338" s="177">
        <f>F338*$I$1+F338</f>
        <v>1119.0059999999999</v>
      </c>
      <c r="L338" s="142">
        <f>J338*$K$1+J338</f>
        <v>1342.8071999999997</v>
      </c>
      <c r="O338" s="411">
        <f>L338*$N$329+L338</f>
        <v>1678.5089999999996</v>
      </c>
      <c r="R338" s="411">
        <f>O338*$Q$330+O338</f>
        <v>1846.3598999999995</v>
      </c>
      <c r="S338" s="223"/>
      <c r="T338" s="411">
        <f>R338*$S$330+R338</f>
        <v>2289.486275999999</v>
      </c>
    </row>
    <row r="339" spans="2:20" ht="46.5" customHeight="1">
      <c r="B339" s="178" t="s">
        <v>23</v>
      </c>
      <c r="C339" s="156"/>
      <c r="E339" s="156"/>
      <c r="F339" s="156"/>
      <c r="H339" s="156"/>
      <c r="J339" s="156"/>
      <c r="L339" s="308"/>
      <c r="O339" s="308"/>
      <c r="R339" s="308"/>
      <c r="S339" s="223"/>
      <c r="T339" s="308"/>
    </row>
    <row r="340" spans="2:20" ht="45.75" customHeight="1">
      <c r="B340" s="178" t="s">
        <v>24</v>
      </c>
      <c r="C340" s="156"/>
      <c r="E340" s="156"/>
      <c r="F340" s="156"/>
      <c r="H340" s="156"/>
      <c r="J340" s="156"/>
      <c r="L340" s="308"/>
      <c r="O340" s="308"/>
      <c r="R340" s="308"/>
      <c r="S340" s="223"/>
      <c r="T340" s="308"/>
    </row>
    <row r="341" spans="2:20" ht="19.5" customHeight="1" thickBot="1">
      <c r="B341" s="143" t="s">
        <v>25</v>
      </c>
      <c r="C341" s="157"/>
      <c r="E341" s="157"/>
      <c r="F341" s="157"/>
      <c r="H341" s="157"/>
      <c r="J341" s="157"/>
      <c r="L341" s="310"/>
      <c r="O341" s="310"/>
      <c r="R341" s="310"/>
      <c r="S341" s="223"/>
      <c r="T341" s="310"/>
    </row>
    <row r="342" spans="2:20" ht="28.5" customHeight="1" thickBot="1">
      <c r="B342" s="154"/>
      <c r="C342" s="181"/>
      <c r="E342" s="181"/>
      <c r="F342" s="181"/>
      <c r="H342" s="181"/>
      <c r="J342" s="181"/>
      <c r="L342" s="317"/>
      <c r="O342" s="317"/>
      <c r="R342" s="317"/>
      <c r="S342" s="223"/>
      <c r="T342" s="317"/>
    </row>
    <row r="343" spans="1:20" ht="13.5" thickBot="1">
      <c r="A343" s="35"/>
      <c r="B343" s="180" t="s">
        <v>26</v>
      </c>
      <c r="C343" s="177">
        <v>432.64</v>
      </c>
      <c r="E343" s="177">
        <f>C343*$D$1+C343</f>
        <v>462.9248</v>
      </c>
      <c r="F343" s="177">
        <f>E343*20%+E343</f>
        <v>555.50976</v>
      </c>
      <c r="H343" s="177"/>
      <c r="J343" s="177">
        <f>F343*$I$1+F343</f>
        <v>694.3872</v>
      </c>
      <c r="L343" s="123">
        <f>J343*$K$1+J343</f>
        <v>833.26464</v>
      </c>
      <c r="O343" s="411">
        <f>L343*$N$329+L343</f>
        <v>1041.5808</v>
      </c>
      <c r="R343" s="411">
        <f>O343*$Q$330+O343</f>
        <v>1145.7388799999999</v>
      </c>
      <c r="S343" s="223"/>
      <c r="T343" s="411">
        <f>R343*$S$330+R343</f>
        <v>1420.7162111999999</v>
      </c>
    </row>
    <row r="344" spans="1:20" ht="60.75" customHeight="1" thickBot="1">
      <c r="A344" s="35"/>
      <c r="B344" s="143" t="s">
        <v>27</v>
      </c>
      <c r="C344" s="157"/>
      <c r="E344" s="157"/>
      <c r="F344" s="157"/>
      <c r="H344" s="157"/>
      <c r="J344" s="157"/>
      <c r="L344" s="310"/>
      <c r="O344" s="310"/>
      <c r="R344" s="310"/>
      <c r="S344" s="223"/>
      <c r="T344" s="310"/>
    </row>
    <row r="345" spans="1:20" ht="24.75" customHeight="1" thickBot="1">
      <c r="A345" s="3"/>
      <c r="C345" s="158"/>
      <c r="E345" s="158"/>
      <c r="F345" s="158"/>
      <c r="H345" s="158"/>
      <c r="J345" s="158"/>
      <c r="L345" s="315"/>
      <c r="O345" s="315"/>
      <c r="R345" s="315"/>
      <c r="S345" s="223"/>
      <c r="T345" s="315"/>
    </row>
    <row r="346" spans="1:20" ht="13.5" thickBot="1">
      <c r="A346" s="35"/>
      <c r="B346" s="179" t="s">
        <v>28</v>
      </c>
      <c r="C346" s="166">
        <v>1654.62</v>
      </c>
      <c r="E346" s="166">
        <f>C346*$D$1+C346</f>
        <v>1770.4433999999999</v>
      </c>
      <c r="F346" s="166">
        <f>E346*20%+E346</f>
        <v>2124.53208</v>
      </c>
      <c r="H346" s="166"/>
      <c r="J346" s="166">
        <f>F346*$I$1+F346</f>
        <v>2655.6651</v>
      </c>
      <c r="L346" s="123">
        <f>J346*$K$1+J346</f>
        <v>3186.7981200000004</v>
      </c>
      <c r="O346" s="411">
        <f>L346*$N$329+L346</f>
        <v>3983.4976500000002</v>
      </c>
      <c r="R346" s="411">
        <f>O346*$Q$330+O346</f>
        <v>4381.847415</v>
      </c>
      <c r="S346" s="223"/>
      <c r="T346" s="411">
        <f>R346*$S$330+R346</f>
        <v>5433.4907946</v>
      </c>
    </row>
    <row r="347" spans="1:20" ht="30" customHeight="1" thickBot="1">
      <c r="A347" s="35"/>
      <c r="B347" s="137" t="s">
        <v>29</v>
      </c>
      <c r="C347" s="123"/>
      <c r="E347" s="123"/>
      <c r="F347" s="123"/>
      <c r="H347" s="123"/>
      <c r="J347" s="123"/>
      <c r="L347" s="316"/>
      <c r="O347" s="316"/>
      <c r="R347" s="316"/>
      <c r="S347" s="223"/>
      <c r="T347" s="316"/>
    </row>
    <row r="348" spans="1:20" ht="25.5" customHeight="1" thickBot="1">
      <c r="A348" s="35"/>
      <c r="B348" s="154"/>
      <c r="C348" s="138"/>
      <c r="E348" s="138"/>
      <c r="F348" s="138"/>
      <c r="H348" s="138"/>
      <c r="J348" s="138"/>
      <c r="L348" s="317"/>
      <c r="O348" s="317"/>
      <c r="R348" s="317"/>
      <c r="S348" s="223"/>
      <c r="T348" s="317"/>
    </row>
    <row r="349" spans="1:20" ht="13.5" thickBot="1">
      <c r="A349" s="35"/>
      <c r="B349" s="180" t="s">
        <v>30</v>
      </c>
      <c r="C349" s="177">
        <v>256.08</v>
      </c>
      <c r="E349" s="177">
        <f>C349*$D$1+C349</f>
        <v>274.00559999999996</v>
      </c>
      <c r="F349" s="177">
        <f>E349*20%+E349</f>
        <v>328.8067199999999</v>
      </c>
      <c r="H349" s="177"/>
      <c r="J349" s="177">
        <f>F349*$I$1+F349</f>
        <v>411.00839999999994</v>
      </c>
      <c r="L349" s="123">
        <v>950</v>
      </c>
      <c r="O349" s="411">
        <f>L349*$N$329+L349</f>
        <v>1187.5</v>
      </c>
      <c r="R349" s="411">
        <f>O349*$Q$330+O349</f>
        <v>1306.25</v>
      </c>
      <c r="S349" s="223"/>
      <c r="T349" s="411">
        <f>R349*$S$330+R349</f>
        <v>1619.75</v>
      </c>
    </row>
    <row r="350" spans="1:20" ht="71.25" customHeight="1" thickBot="1">
      <c r="A350" s="35"/>
      <c r="B350" s="137" t="s">
        <v>364</v>
      </c>
      <c r="C350" s="157"/>
      <c r="E350" s="157"/>
      <c r="F350" s="157"/>
      <c r="H350" s="157"/>
      <c r="J350" s="157"/>
      <c r="L350" s="310"/>
      <c r="O350" s="310"/>
      <c r="R350" s="310"/>
      <c r="S350" s="223"/>
      <c r="T350" s="310"/>
    </row>
    <row r="351" spans="1:20" ht="25.5" customHeight="1" thickBot="1">
      <c r="A351" s="35"/>
      <c r="B351" s="154"/>
      <c r="C351" s="181"/>
      <c r="E351" s="181"/>
      <c r="F351" s="181"/>
      <c r="H351" s="181"/>
      <c r="J351" s="181"/>
      <c r="L351" s="317"/>
      <c r="O351" s="317"/>
      <c r="R351" s="317"/>
      <c r="S351" s="223"/>
      <c r="T351" s="317"/>
    </row>
    <row r="352" spans="1:20" ht="18.75" customHeight="1" thickBot="1">
      <c r="A352" s="35"/>
      <c r="B352" s="179" t="s">
        <v>365</v>
      </c>
      <c r="C352" s="166">
        <v>128.04</v>
      </c>
      <c r="E352" s="166">
        <f>C352*$D$1+C352</f>
        <v>137.00279999999998</v>
      </c>
      <c r="F352" s="166">
        <f>E352*20%+E352</f>
        <v>164.40335999999996</v>
      </c>
      <c r="H352" s="166"/>
      <c r="J352" s="166">
        <f>F352*$I$1+F352</f>
        <v>205.50419999999997</v>
      </c>
      <c r="L352" s="123">
        <v>400</v>
      </c>
      <c r="O352" s="411">
        <f>L352*$N$329+L352</f>
        <v>500</v>
      </c>
      <c r="R352" s="411">
        <f>O352*$Q$330+O352</f>
        <v>550</v>
      </c>
      <c r="S352" s="223"/>
      <c r="T352" s="411">
        <f>R352*$S$330+R352</f>
        <v>682</v>
      </c>
    </row>
    <row r="353" spans="1:20" ht="49.5" customHeight="1" thickBot="1">
      <c r="A353" s="35"/>
      <c r="B353" s="137" t="s">
        <v>2952</v>
      </c>
      <c r="C353" s="177"/>
      <c r="E353" s="177"/>
      <c r="F353" s="177"/>
      <c r="H353" s="177"/>
      <c r="J353" s="177"/>
      <c r="L353" s="316"/>
      <c r="O353" s="316"/>
      <c r="R353" s="316"/>
      <c r="S353" s="223"/>
      <c r="T353" s="316"/>
    </row>
    <row r="354" spans="1:20" ht="27.75" customHeight="1" thickBot="1">
      <c r="A354" s="35"/>
      <c r="B354" s="154"/>
      <c r="C354" s="181"/>
      <c r="E354" s="181"/>
      <c r="F354" s="181"/>
      <c r="H354" s="181"/>
      <c r="J354" s="181"/>
      <c r="L354" s="317"/>
      <c r="O354" s="317"/>
      <c r="R354" s="317"/>
      <c r="S354" s="223"/>
      <c r="T354" s="317"/>
    </row>
    <row r="355" spans="1:20" ht="19.5" customHeight="1" thickBot="1">
      <c r="A355" s="35"/>
      <c r="B355" s="180" t="s">
        <v>2953</v>
      </c>
      <c r="C355" s="166"/>
      <c r="E355" s="166"/>
      <c r="F355" s="166"/>
      <c r="H355" s="166"/>
      <c r="J355" s="166"/>
      <c r="L355" s="309"/>
      <c r="O355" s="309"/>
      <c r="R355" s="309"/>
      <c r="S355" s="223"/>
      <c r="T355" s="309"/>
    </row>
    <row r="356" spans="1:20" ht="25.5" customHeight="1">
      <c r="A356" s="35"/>
      <c r="B356" s="182" t="s">
        <v>2954</v>
      </c>
      <c r="C356" s="156"/>
      <c r="E356" s="156"/>
      <c r="F356" s="156"/>
      <c r="H356" s="156"/>
      <c r="J356" s="156"/>
      <c r="L356" s="308"/>
      <c r="O356" s="308"/>
      <c r="R356" s="308"/>
      <c r="S356" s="1067">
        <v>0.24</v>
      </c>
      <c r="T356" s="308"/>
    </row>
    <row r="357" spans="1:20" ht="19.5" customHeight="1" thickBot="1">
      <c r="A357" s="35"/>
      <c r="B357" s="143" t="s">
        <v>2955</v>
      </c>
      <c r="C357" s="157"/>
      <c r="E357" s="157"/>
      <c r="F357" s="157"/>
      <c r="H357" s="157"/>
      <c r="J357" s="157"/>
      <c r="L357" s="310"/>
      <c r="O357" s="310"/>
      <c r="R357" s="310"/>
      <c r="S357" s="223"/>
      <c r="T357" s="310"/>
    </row>
    <row r="358" spans="1:20" ht="28.5" customHeight="1" thickBot="1">
      <c r="A358" s="35"/>
      <c r="B358" s="164" t="s">
        <v>981</v>
      </c>
      <c r="C358" s="177">
        <v>546.48</v>
      </c>
      <c r="E358" s="177">
        <f>C358*$D$1+C358</f>
        <v>584.7336</v>
      </c>
      <c r="F358" s="177">
        <f>E358*20%+E358</f>
        <v>701.68032</v>
      </c>
      <c r="H358" s="177"/>
      <c r="J358" s="177">
        <f>F358*$I$1+F358</f>
        <v>877.1004</v>
      </c>
      <c r="L358" s="142">
        <f>J358*$K$1+J358</f>
        <v>1052.5204800000001</v>
      </c>
      <c r="O358" s="411">
        <f>L358*$N$329+L358</f>
        <v>1315.6506000000002</v>
      </c>
      <c r="R358" s="411">
        <f>O358*$Q$330+O358</f>
        <v>1447.2156600000003</v>
      </c>
      <c r="S358" s="223"/>
      <c r="T358" s="411">
        <f>R358*$S$356+R358</f>
        <v>1794.5474184000004</v>
      </c>
    </row>
    <row r="359" spans="1:20" ht="39.75" customHeight="1" thickBot="1">
      <c r="A359" s="35"/>
      <c r="B359" s="164" t="s">
        <v>3867</v>
      </c>
      <c r="C359" s="177">
        <v>712.8</v>
      </c>
      <c r="E359" s="177">
        <f>C359*$D$1+C359</f>
        <v>762.6959999999999</v>
      </c>
      <c r="F359" s="177">
        <f>E359*20%+E359</f>
        <v>915.2351999999998</v>
      </c>
      <c r="H359" s="177"/>
      <c r="J359" s="177">
        <f>F359*$I$1+F359</f>
        <v>1144.0439999999999</v>
      </c>
      <c r="L359" s="142">
        <f>J359*$K$1+J359</f>
        <v>1372.8528</v>
      </c>
      <c r="O359" s="411">
        <f>L359*$N$329+L359</f>
        <v>1716.0659999999998</v>
      </c>
      <c r="R359" s="411">
        <f>O359*$Q$330+O359</f>
        <v>1887.6725999999999</v>
      </c>
      <c r="S359" s="223"/>
      <c r="T359" s="411">
        <f>R359*$S$356+R359</f>
        <v>2340.714024</v>
      </c>
    </row>
    <row r="360" spans="1:20" ht="19.5" customHeight="1" thickBot="1">
      <c r="A360" s="35"/>
      <c r="B360" s="164" t="s">
        <v>3868</v>
      </c>
      <c r="C360" s="177">
        <v>546.48</v>
      </c>
      <c r="E360" s="177">
        <f>C360*$D$1+C360</f>
        <v>584.7336</v>
      </c>
      <c r="F360" s="177">
        <f>E360*20%+E360</f>
        <v>701.68032</v>
      </c>
      <c r="H360" s="177"/>
      <c r="J360" s="177">
        <f>F360*$I$1+F360</f>
        <v>877.1004</v>
      </c>
      <c r="L360" s="142">
        <f>J360*$K$1+J360</f>
        <v>1052.5204800000001</v>
      </c>
      <c r="O360" s="411">
        <f>L360*$N$329+L360</f>
        <v>1315.6506000000002</v>
      </c>
      <c r="R360" s="411">
        <f>O360*$Q$330+O360</f>
        <v>1447.2156600000003</v>
      </c>
      <c r="S360" s="223"/>
      <c r="T360" s="411">
        <f>R360*$S$356+R360</f>
        <v>1794.5474184000004</v>
      </c>
    </row>
    <row r="361" spans="1:20" ht="19.5" customHeight="1" thickBot="1">
      <c r="A361" s="35"/>
      <c r="B361" s="164" t="s">
        <v>980</v>
      </c>
      <c r="C361" s="177">
        <v>712.8</v>
      </c>
      <c r="E361" s="177">
        <v>712.8</v>
      </c>
      <c r="F361" s="177">
        <f>E361*20%+E361</f>
        <v>855.3599999999999</v>
      </c>
      <c r="H361" s="177"/>
      <c r="J361" s="177">
        <f>F361*$I$1+F361</f>
        <v>1069.1999999999998</v>
      </c>
      <c r="L361" s="142">
        <f>J361*$K$1+J361</f>
        <v>1283.0399999999997</v>
      </c>
      <c r="O361" s="411">
        <f>L361*$N$329+L361</f>
        <v>1603.7999999999997</v>
      </c>
      <c r="R361" s="411">
        <f>O361*$Q$330+O361</f>
        <v>1764.1799999999998</v>
      </c>
      <c r="S361" s="223"/>
      <c r="T361" s="411">
        <f>R361*$S$356+R361</f>
        <v>2187.5832</v>
      </c>
    </row>
    <row r="362" spans="3:20" ht="21" customHeight="1">
      <c r="C362" s="158"/>
      <c r="E362" s="158"/>
      <c r="L362" s="223"/>
      <c r="O362" s="223"/>
      <c r="R362" s="223"/>
      <c r="S362" s="223"/>
      <c r="T362" s="223"/>
    </row>
    <row r="363" spans="1:20" ht="19.5" customHeight="1">
      <c r="A363" s="35"/>
      <c r="B363" s="186" t="s">
        <v>782</v>
      </c>
      <c r="C363" s="236"/>
      <c r="E363" s="35"/>
      <c r="L363" s="223"/>
      <c r="O363" s="223"/>
      <c r="R363" s="223"/>
      <c r="S363" s="223"/>
      <c r="T363" s="223"/>
    </row>
    <row r="364" spans="1:20" ht="22.5" customHeight="1">
      <c r="A364" s="35"/>
      <c r="B364" s="233" t="s">
        <v>2400</v>
      </c>
      <c r="C364" s="226"/>
      <c r="E364" s="35"/>
      <c r="L364" s="223"/>
      <c r="N364" s="307">
        <v>0.2</v>
      </c>
      <c r="O364" s="223"/>
      <c r="R364" s="223"/>
      <c r="S364" s="223"/>
      <c r="T364" s="223"/>
    </row>
    <row r="365" spans="12:20" ht="15" customHeight="1" thickBot="1">
      <c r="L365" s="223"/>
      <c r="O365" s="223"/>
      <c r="Q365" s="307">
        <v>0.1</v>
      </c>
      <c r="R365" s="223"/>
      <c r="S365" s="223"/>
      <c r="T365" s="223"/>
    </row>
    <row r="366" spans="1:20" ht="19.5" customHeight="1" thickBot="1">
      <c r="A366" s="150"/>
      <c r="B366" s="118" t="s">
        <v>2956</v>
      </c>
      <c r="C366" s="183" t="s">
        <v>2188</v>
      </c>
      <c r="E366" s="183" t="s">
        <v>2188</v>
      </c>
      <c r="F366" s="183" t="s">
        <v>2188</v>
      </c>
      <c r="H366" s="183"/>
      <c r="J366" s="183" t="s">
        <v>2188</v>
      </c>
      <c r="L366" s="183" t="s">
        <v>2188</v>
      </c>
      <c r="O366" s="579" t="s">
        <v>2188</v>
      </c>
      <c r="R366" s="579" t="s">
        <v>2188</v>
      </c>
      <c r="S366" s="1067">
        <v>0.24</v>
      </c>
      <c r="T366" s="579" t="s">
        <v>2188</v>
      </c>
    </row>
    <row r="367" spans="1:20" ht="19.5" customHeight="1" thickBot="1">
      <c r="A367" s="184" t="s">
        <v>2957</v>
      </c>
      <c r="B367" s="137" t="s">
        <v>2958</v>
      </c>
      <c r="C367" s="123">
        <v>70</v>
      </c>
      <c r="E367" s="123">
        <f>C367*$D$1+C367</f>
        <v>74.9</v>
      </c>
      <c r="F367" s="177">
        <f>E367*20%+E367</f>
        <v>89.88000000000001</v>
      </c>
      <c r="H367" s="177"/>
      <c r="J367" s="177">
        <f>F367*$I$1+F367</f>
        <v>112.35000000000001</v>
      </c>
      <c r="L367" s="142">
        <f>J367*$K$1+J367</f>
        <v>134.82000000000002</v>
      </c>
      <c r="O367" s="411">
        <f>L367*$N$364+L367</f>
        <v>161.78400000000002</v>
      </c>
      <c r="R367" s="411">
        <f>O367*$Q$365+O367</f>
        <v>177.96240000000003</v>
      </c>
      <c r="S367" s="223"/>
      <c r="T367" s="411">
        <f>R367*$S$366+R367</f>
        <v>220.67337600000002</v>
      </c>
    </row>
    <row r="368" spans="1:20" ht="29.25" customHeight="1" thickBot="1">
      <c r="A368" s="184" t="s">
        <v>2959</v>
      </c>
      <c r="B368" s="137" t="s">
        <v>971</v>
      </c>
      <c r="C368" s="123">
        <v>120</v>
      </c>
      <c r="E368" s="123">
        <f>C368*$D$1+C368</f>
        <v>128.4</v>
      </c>
      <c r="F368" s="177">
        <f>E368*20%+E368</f>
        <v>154.08</v>
      </c>
      <c r="H368" s="177"/>
      <c r="J368" s="177">
        <f>F368*$I$1+F368</f>
        <v>192.60000000000002</v>
      </c>
      <c r="L368" s="142">
        <f>J368*$K$1+J368</f>
        <v>231.12000000000003</v>
      </c>
      <c r="O368" s="411">
        <f>L368*$N$364+L368</f>
        <v>277.34400000000005</v>
      </c>
      <c r="R368" s="411">
        <f>O368*$Q$365+O368</f>
        <v>305.07840000000004</v>
      </c>
      <c r="S368" s="223"/>
      <c r="T368" s="411">
        <f>R368*$S$366+R368</f>
        <v>378.29721600000005</v>
      </c>
    </row>
    <row r="369" spans="1:20" ht="29.25" customHeight="1" thickBot="1">
      <c r="A369" s="184" t="s">
        <v>2960</v>
      </c>
      <c r="B369" s="137" t="s">
        <v>2961</v>
      </c>
      <c r="C369" s="146">
        <v>1050</v>
      </c>
      <c r="E369" s="146">
        <f>C369*$D$1+C369</f>
        <v>1123.5</v>
      </c>
      <c r="F369" s="177">
        <f>E369*20%+E369</f>
        <v>1348.2</v>
      </c>
      <c r="H369" s="177"/>
      <c r="J369" s="177">
        <f>F369*$I$1+F369</f>
        <v>1685.25</v>
      </c>
      <c r="L369" s="142">
        <f>J369*$K$1+J369</f>
        <v>2022.3</v>
      </c>
      <c r="O369" s="411">
        <f>L369*$N$364+L369</f>
        <v>2426.76</v>
      </c>
      <c r="R369" s="411">
        <f>O369*$Q$365+O369</f>
        <v>2669.436</v>
      </c>
      <c r="S369" s="223"/>
      <c r="T369" s="411">
        <f>R369*$S$366+R369</f>
        <v>3310.10064</v>
      </c>
    </row>
    <row r="370" spans="1:20" ht="19.5" customHeight="1" thickBot="1">
      <c r="A370" s="184" t="s">
        <v>2962</v>
      </c>
      <c r="B370" s="137" t="s">
        <v>2963</v>
      </c>
      <c r="C370" s="146">
        <v>900</v>
      </c>
      <c r="E370" s="146">
        <f>C370*$D$1+C370</f>
        <v>963</v>
      </c>
      <c r="F370" s="177">
        <f>E370*20%+E370</f>
        <v>1155.6</v>
      </c>
      <c r="H370" s="177"/>
      <c r="J370" s="177">
        <f>F370*$I$1+F370</f>
        <v>1444.5</v>
      </c>
      <c r="L370" s="142">
        <f>J370*$K$1+J370</f>
        <v>1733.4</v>
      </c>
      <c r="O370" s="411">
        <f>L370*$N$364+L370</f>
        <v>2080.08</v>
      </c>
      <c r="R370" s="411">
        <f>O370*$Q$365+O370</f>
        <v>2288.0879999999997</v>
      </c>
      <c r="S370" s="223"/>
      <c r="T370" s="411">
        <f>R370*$S$366+R370</f>
        <v>2837.2291199999995</v>
      </c>
    </row>
    <row r="371" spans="1:20" ht="19.5" customHeight="1" thickBot="1">
      <c r="A371" s="184" t="s">
        <v>2964</v>
      </c>
      <c r="B371" s="137" t="s">
        <v>2965</v>
      </c>
      <c r="C371" s="146">
        <v>1500</v>
      </c>
      <c r="E371" s="146">
        <f>C371*$D$1+C371</f>
        <v>1605</v>
      </c>
      <c r="F371" s="177">
        <f>E371*20%+E371</f>
        <v>1926</v>
      </c>
      <c r="H371" s="177"/>
      <c r="J371" s="177">
        <f>F371*$I$1+F371</f>
        <v>2407.5</v>
      </c>
      <c r="L371" s="142">
        <f>J371*$K$1+J371</f>
        <v>2889</v>
      </c>
      <c r="O371" s="411">
        <f>L371*$N$364+L371</f>
        <v>3466.8</v>
      </c>
      <c r="R371" s="411">
        <f>O371*$Q$365+O371</f>
        <v>3813.4800000000005</v>
      </c>
      <c r="S371" s="223"/>
      <c r="T371" s="411">
        <f>R371*$S$366+R371</f>
        <v>4728.715200000001</v>
      </c>
    </row>
    <row r="372" spans="1:20" ht="19.5" customHeight="1">
      <c r="A372" s="184"/>
      <c r="B372" s="60"/>
      <c r="C372" s="135"/>
      <c r="E372" s="135"/>
      <c r="O372" s="467"/>
      <c r="R372" s="467"/>
      <c r="S372" s="223"/>
      <c r="T372" s="467"/>
    </row>
    <row r="373" spans="1:20" ht="19.5" customHeight="1" thickBot="1">
      <c r="A373" s="184"/>
      <c r="B373" s="237" t="s">
        <v>2966</v>
      </c>
      <c r="C373" s="135"/>
      <c r="E373" s="135"/>
      <c r="O373" s="467"/>
      <c r="R373" s="467"/>
      <c r="S373" s="223"/>
      <c r="T373" s="467"/>
    </row>
    <row r="374" spans="1:20" ht="30" customHeight="1" thickBot="1">
      <c r="A374" s="150"/>
      <c r="B374" s="118" t="s">
        <v>2956</v>
      </c>
      <c r="C374" s="146" t="s">
        <v>2967</v>
      </c>
      <c r="E374" s="146" t="s">
        <v>2967</v>
      </c>
      <c r="F374" s="146" t="s">
        <v>2967</v>
      </c>
      <c r="H374" s="146"/>
      <c r="J374" s="146" t="s">
        <v>2967</v>
      </c>
      <c r="L374" s="146" t="s">
        <v>2967</v>
      </c>
      <c r="O374" s="580" t="s">
        <v>2967</v>
      </c>
      <c r="R374" s="580" t="s">
        <v>2967</v>
      </c>
      <c r="S374" s="223"/>
      <c r="T374" s="580" t="s">
        <v>2967</v>
      </c>
    </row>
    <row r="375" spans="1:20" ht="19.5" customHeight="1" thickBot="1">
      <c r="A375" s="184" t="s">
        <v>668</v>
      </c>
      <c r="B375" s="137" t="s">
        <v>2968</v>
      </c>
      <c r="C375" s="146">
        <v>290.4</v>
      </c>
      <c r="E375" s="146">
        <f>C375*$D$1+C375</f>
        <v>310.72799999999995</v>
      </c>
      <c r="F375" s="177">
        <f>E375*20%+E375</f>
        <v>372.87359999999995</v>
      </c>
      <c r="H375" s="177"/>
      <c r="J375" s="177">
        <f>F375*$I$1+F375</f>
        <v>466.0919999999999</v>
      </c>
      <c r="L375" s="142">
        <f>J375*$K$1+J375</f>
        <v>559.3104</v>
      </c>
      <c r="O375" s="411">
        <f>L375*$N$364+L375</f>
        <v>671.17248</v>
      </c>
      <c r="R375" s="411">
        <f>O375*$Q$365+O375</f>
        <v>738.289728</v>
      </c>
      <c r="S375" s="223"/>
      <c r="T375" s="411">
        <f>R375*$S$366+R375</f>
        <v>915.47926272</v>
      </c>
    </row>
    <row r="376" spans="1:20" ht="19.5" customHeight="1" thickBot="1">
      <c r="A376" s="184" t="s">
        <v>670</v>
      </c>
      <c r="B376" s="137" t="s">
        <v>2969</v>
      </c>
      <c r="C376" s="146">
        <v>294.4</v>
      </c>
      <c r="E376" s="146">
        <f>C376*$D$1+C376</f>
        <v>315.008</v>
      </c>
      <c r="F376" s="177">
        <f>E376*20%+E376</f>
        <v>378.0096</v>
      </c>
      <c r="H376" s="177"/>
      <c r="J376" s="177">
        <f>F376*$I$1+F376</f>
        <v>472.51199999999994</v>
      </c>
      <c r="L376" s="142">
        <f>J376*$K$1+J376</f>
        <v>567.0143999999999</v>
      </c>
      <c r="O376" s="411">
        <f>L376*$N$364+L376</f>
        <v>680.4172799999999</v>
      </c>
      <c r="R376" s="411">
        <f>O376*$Q$365+O376</f>
        <v>748.4590079999999</v>
      </c>
      <c r="S376" s="223"/>
      <c r="T376" s="411">
        <f>R376*$S$366+R376</f>
        <v>928.0891699199999</v>
      </c>
    </row>
    <row r="377" spans="1:20" ht="19.5" customHeight="1" thickBot="1">
      <c r="A377" s="184" t="s">
        <v>672</v>
      </c>
      <c r="B377" s="137" t="s">
        <v>2970</v>
      </c>
      <c r="C377" s="146">
        <v>500</v>
      </c>
      <c r="E377" s="146">
        <f>C377*$D$1+C377</f>
        <v>535</v>
      </c>
      <c r="F377" s="177">
        <f>E377*20%+E377</f>
        <v>642</v>
      </c>
      <c r="H377" s="177"/>
      <c r="J377" s="177">
        <f>F377*$I$1+F377</f>
        <v>802.5</v>
      </c>
      <c r="L377" s="142">
        <f>J377*$K$1+J377</f>
        <v>963</v>
      </c>
      <c r="O377" s="411">
        <f>L377*$N$364+L377</f>
        <v>1155.6</v>
      </c>
      <c r="R377" s="411">
        <f>O377*$Q$365+O377</f>
        <v>1271.1599999999999</v>
      </c>
      <c r="S377" s="223"/>
      <c r="T377" s="411">
        <f>R377*$S$366+R377</f>
        <v>1576.2383999999997</v>
      </c>
    </row>
    <row r="378" spans="1:20" ht="21" customHeight="1" thickBot="1">
      <c r="A378" s="184" t="s">
        <v>901</v>
      </c>
      <c r="B378" s="137" t="s">
        <v>2971</v>
      </c>
      <c r="C378" s="146">
        <v>320</v>
      </c>
      <c r="E378" s="146">
        <f>C378*$D$1+C378</f>
        <v>342.4</v>
      </c>
      <c r="F378" s="177">
        <f>E378*20%+E378</f>
        <v>410.88</v>
      </c>
      <c r="H378" s="177"/>
      <c r="J378" s="177">
        <f>F378*$I$1+F378</f>
        <v>513.6</v>
      </c>
      <c r="L378" s="142">
        <f>J378*$K$1+J378</f>
        <v>616.32</v>
      </c>
      <c r="O378" s="411">
        <f>L378*$N$364+L378</f>
        <v>739.5840000000001</v>
      </c>
      <c r="R378" s="411">
        <f>O378*$Q$365+O378</f>
        <v>813.5424</v>
      </c>
      <c r="S378" s="223"/>
      <c r="T378" s="411">
        <f>R378*$S$366+R378</f>
        <v>1008.792576</v>
      </c>
    </row>
    <row r="379" spans="1:20" ht="23.25" customHeight="1" thickBot="1">
      <c r="A379" s="184" t="s">
        <v>903</v>
      </c>
      <c r="B379" s="137" t="s">
        <v>2972</v>
      </c>
      <c r="C379" s="146">
        <v>500</v>
      </c>
      <c r="E379" s="146">
        <f>C379*$D$1+C379</f>
        <v>535</v>
      </c>
      <c r="F379" s="177">
        <f>E379*20%+E379</f>
        <v>642</v>
      </c>
      <c r="H379" s="177"/>
      <c r="J379" s="177">
        <f>F379*$I$1+F379</f>
        <v>802.5</v>
      </c>
      <c r="L379" s="142">
        <f>J379*$K$1+J379</f>
        <v>963</v>
      </c>
      <c r="O379" s="411">
        <f>L379*$N$364+L379</f>
        <v>1155.6</v>
      </c>
      <c r="R379" s="411">
        <f>O379*$Q$365+O379</f>
        <v>1271.1599999999999</v>
      </c>
      <c r="S379" s="223"/>
      <c r="T379" s="411">
        <f>R379*$S$366+R379</f>
        <v>1576.2383999999997</v>
      </c>
    </row>
    <row r="380" spans="1:20" ht="18" customHeight="1">
      <c r="A380" s="151"/>
      <c r="B380" s="145"/>
      <c r="L380" s="223"/>
      <c r="O380" s="223"/>
      <c r="R380" s="223"/>
      <c r="S380" s="223"/>
      <c r="T380" s="223"/>
    </row>
    <row r="381" spans="1:20" ht="19.5" customHeight="1">
      <c r="A381" s="35"/>
      <c r="B381" s="165" t="s">
        <v>413</v>
      </c>
      <c r="L381" s="223"/>
      <c r="O381" s="223"/>
      <c r="R381" s="223"/>
      <c r="S381" s="223"/>
      <c r="T381" s="223"/>
    </row>
    <row r="382" spans="1:20" ht="40.5" customHeight="1">
      <c r="A382" s="35"/>
      <c r="B382" s="1419" t="s">
        <v>2189</v>
      </c>
      <c r="C382" s="1419"/>
      <c r="E382" s="35"/>
      <c r="L382" s="223"/>
      <c r="O382" s="223"/>
      <c r="R382" s="223"/>
      <c r="S382" s="223"/>
      <c r="T382" s="223"/>
    </row>
    <row r="383" spans="1:20" ht="112.5" customHeight="1">
      <c r="A383" s="35"/>
      <c r="B383" s="1419" t="s">
        <v>2234</v>
      </c>
      <c r="C383" s="1419"/>
      <c r="E383" s="35"/>
      <c r="L383" s="223"/>
      <c r="O383" s="223"/>
      <c r="R383" s="223"/>
      <c r="S383" s="223"/>
      <c r="T383" s="223"/>
    </row>
    <row r="384" spans="1:20" ht="78.75" customHeight="1">
      <c r="A384" s="35"/>
      <c r="B384" s="1419" t="s">
        <v>414</v>
      </c>
      <c r="C384" s="1419"/>
      <c r="E384" s="35"/>
      <c r="L384" s="223"/>
      <c r="O384" s="223"/>
      <c r="R384" s="223"/>
      <c r="S384" s="223"/>
      <c r="T384" s="223"/>
    </row>
    <row r="385" spans="12:20" ht="19.5" customHeight="1">
      <c r="L385" s="223"/>
      <c r="O385" s="223"/>
      <c r="R385" s="223"/>
      <c r="S385" s="223"/>
      <c r="T385" s="223"/>
    </row>
    <row r="386" spans="1:20" ht="27.75" customHeight="1">
      <c r="A386" s="35"/>
      <c r="B386" s="186" t="s">
        <v>3003</v>
      </c>
      <c r="C386" s="236"/>
      <c r="E386" s="35"/>
      <c r="L386" s="223"/>
      <c r="O386" s="223"/>
      <c r="R386" s="223"/>
      <c r="S386" s="223"/>
      <c r="T386" s="223"/>
    </row>
    <row r="387" spans="1:20" ht="27.75" customHeight="1">
      <c r="A387" s="35"/>
      <c r="B387" s="233" t="s">
        <v>2402</v>
      </c>
      <c r="C387" s="226"/>
      <c r="E387" s="35"/>
      <c r="L387" s="223"/>
      <c r="O387" s="223"/>
      <c r="R387" s="223"/>
      <c r="S387" s="223"/>
      <c r="T387" s="223"/>
    </row>
    <row r="388" spans="14:20" ht="19.5" customHeight="1" thickBot="1">
      <c r="N388" s="307">
        <v>0.2</v>
      </c>
      <c r="O388" s="223"/>
      <c r="Q388" s="307">
        <v>0.1</v>
      </c>
      <c r="R388" s="223"/>
      <c r="S388" s="223"/>
      <c r="T388" s="223"/>
    </row>
    <row r="389" spans="1:20" ht="19.5" customHeight="1" thickBot="1">
      <c r="A389" s="152"/>
      <c r="B389" s="581" t="s">
        <v>3840</v>
      </c>
      <c r="C389" s="582" t="s">
        <v>4043</v>
      </c>
      <c r="D389" s="583"/>
      <c r="E389" s="582" t="s">
        <v>4043</v>
      </c>
      <c r="F389" s="582" t="s">
        <v>4043</v>
      </c>
      <c r="G389" s="583"/>
      <c r="H389" s="582"/>
      <c r="I389" s="583"/>
      <c r="J389" s="582" t="s">
        <v>4043</v>
      </c>
      <c r="K389" s="583"/>
      <c r="L389" s="582" t="s">
        <v>4043</v>
      </c>
      <c r="M389" s="583"/>
      <c r="N389" s="583"/>
      <c r="O389" s="584" t="s">
        <v>3814</v>
      </c>
      <c r="R389" s="584" t="s">
        <v>3814</v>
      </c>
      <c r="S389" s="1067">
        <v>0.24</v>
      </c>
      <c r="T389" s="584" t="s">
        <v>3814</v>
      </c>
    </row>
    <row r="390" spans="1:20" ht="18.75" customHeight="1" thickBot="1">
      <c r="A390" s="63" t="s">
        <v>2268</v>
      </c>
      <c r="B390" s="126" t="s">
        <v>2269</v>
      </c>
      <c r="C390" s="161">
        <v>105.6</v>
      </c>
      <c r="E390" s="161">
        <f>C390*$D$1+C390</f>
        <v>112.99199999999999</v>
      </c>
      <c r="F390" s="161">
        <v>135.6</v>
      </c>
      <c r="H390" s="161"/>
      <c r="J390" s="161">
        <v>300</v>
      </c>
      <c r="L390" s="142">
        <f>J390*$K$1+J390</f>
        <v>360</v>
      </c>
      <c r="O390" s="411">
        <f>L390*$N$388+L390</f>
        <v>432</v>
      </c>
      <c r="R390" s="411">
        <f>O390*$Q$388+O390</f>
        <v>475.2</v>
      </c>
      <c r="S390" s="223"/>
      <c r="T390" s="411">
        <f>R390*$S$389+R390</f>
        <v>589.2479999999999</v>
      </c>
    </row>
    <row r="391" spans="1:20" ht="19.5" customHeight="1" thickBot="1">
      <c r="A391" s="167" t="s">
        <v>2270</v>
      </c>
      <c r="B391" s="126" t="s">
        <v>2271</v>
      </c>
      <c r="C391" s="162">
        <v>100</v>
      </c>
      <c r="E391" s="162">
        <f>C391*$D$1+C391</f>
        <v>107</v>
      </c>
      <c r="F391" s="161">
        <v>128.4</v>
      </c>
      <c r="H391" s="161"/>
      <c r="J391" s="161">
        <v>240</v>
      </c>
      <c r="L391" s="142">
        <f>J391*$K$1+J391</f>
        <v>288</v>
      </c>
      <c r="O391" s="411">
        <f>L391*$N$388+L391</f>
        <v>345.6</v>
      </c>
      <c r="R391" s="411">
        <f>O391*$Q$388+O391</f>
        <v>380.16</v>
      </c>
      <c r="S391" s="223"/>
      <c r="T391" s="411">
        <f>R391*$S$389+R391</f>
        <v>471.39840000000004</v>
      </c>
    </row>
    <row r="392" spans="12:20" ht="19.5" customHeight="1">
      <c r="L392" s="223"/>
      <c r="O392" s="223"/>
      <c r="R392" s="223"/>
      <c r="S392" s="223"/>
      <c r="T392" s="223"/>
    </row>
    <row r="393" spans="1:20" ht="19.5" customHeight="1">
      <c r="A393" s="188"/>
      <c r="B393" s="234"/>
      <c r="C393" s="234"/>
      <c r="D393" s="188"/>
      <c r="E393" s="188"/>
      <c r="L393" s="223"/>
      <c r="O393" s="223"/>
      <c r="R393" s="223"/>
      <c r="S393" s="223"/>
      <c r="T393" s="223"/>
    </row>
    <row r="394" spans="1:20" ht="19.5" customHeight="1">
      <c r="A394" s="35"/>
      <c r="B394" s="186" t="s">
        <v>2973</v>
      </c>
      <c r="C394" s="236"/>
      <c r="E394" s="35"/>
      <c r="L394" s="223"/>
      <c r="O394" s="223"/>
      <c r="R394" s="223"/>
      <c r="S394" s="223"/>
      <c r="T394" s="223"/>
    </row>
    <row r="395" spans="2:20" ht="19.5" customHeight="1">
      <c r="B395" s="233" t="s">
        <v>1929</v>
      </c>
      <c r="L395" s="223"/>
      <c r="N395" s="307">
        <v>0.25</v>
      </c>
      <c r="O395" s="223"/>
      <c r="R395" s="223"/>
      <c r="S395" s="223"/>
      <c r="T395" s="223"/>
    </row>
    <row r="396" spans="2:20" ht="15" customHeight="1" thickBot="1">
      <c r="B396" s="144"/>
      <c r="K396" s="307">
        <v>0.25</v>
      </c>
      <c r="L396" s="223"/>
      <c r="O396" s="223"/>
      <c r="Q396" s="307">
        <v>0.1</v>
      </c>
      <c r="R396" s="223"/>
      <c r="S396" s="223"/>
      <c r="T396" s="223"/>
    </row>
    <row r="397" spans="1:20" ht="36" customHeight="1" thickBot="1">
      <c r="A397" s="101" t="s">
        <v>1644</v>
      </c>
      <c r="B397" s="126" t="s">
        <v>1643</v>
      </c>
      <c r="C397" s="123">
        <v>101.2</v>
      </c>
      <c r="E397" s="123">
        <f>C397*$D$1+C397</f>
        <v>108.284</v>
      </c>
      <c r="F397" s="230">
        <f>E397*20%+E397</f>
        <v>129.94080000000002</v>
      </c>
      <c r="G397" s="218"/>
      <c r="H397" s="230"/>
      <c r="J397" s="230">
        <f>F397*$I$1+F397</f>
        <v>162.42600000000004</v>
      </c>
      <c r="L397" s="123">
        <f>J397*$K$396+J397</f>
        <v>203.03250000000006</v>
      </c>
      <c r="O397" s="411">
        <f>L397*$N$395+L397</f>
        <v>253.79062500000006</v>
      </c>
      <c r="R397" s="411">
        <f>O397*$Q$396+O397</f>
        <v>279.16968750000007</v>
      </c>
      <c r="S397" s="223"/>
      <c r="T397" s="411">
        <f>R397*$S$389+R397</f>
        <v>346.1704125000001</v>
      </c>
    </row>
    <row r="398" spans="12:20" ht="19.5" customHeight="1">
      <c r="L398" s="223"/>
      <c r="O398" s="223"/>
      <c r="R398" s="223"/>
      <c r="S398" s="223"/>
      <c r="T398" s="223"/>
    </row>
    <row r="399" spans="2:20" ht="19.5" customHeight="1">
      <c r="B399" s="35" t="s">
        <v>104</v>
      </c>
      <c r="L399" s="223"/>
      <c r="O399" s="223"/>
      <c r="R399" s="223"/>
      <c r="S399" s="223"/>
      <c r="T399" s="223"/>
    </row>
    <row r="400" spans="2:20" ht="19.5" customHeight="1">
      <c r="B400" s="136" t="s">
        <v>2929</v>
      </c>
      <c r="L400" s="223"/>
      <c r="O400" s="223"/>
      <c r="R400" s="223"/>
      <c r="S400" s="223"/>
      <c r="T400" s="223"/>
    </row>
    <row r="401" spans="2:20" ht="39.75" customHeight="1">
      <c r="B401" s="1433" t="s">
        <v>2052</v>
      </c>
      <c r="C401" s="1433"/>
      <c r="E401" s="35"/>
      <c r="L401" s="223"/>
      <c r="O401" s="223"/>
      <c r="R401" s="223"/>
      <c r="S401" s="223"/>
      <c r="T401" s="223"/>
    </row>
    <row r="402" spans="2:20" ht="31.5" customHeight="1">
      <c r="B402" s="1433" t="s">
        <v>2053</v>
      </c>
      <c r="C402" s="1433"/>
      <c r="E402" s="35"/>
      <c r="L402" s="223"/>
      <c r="O402" s="223"/>
      <c r="R402" s="223"/>
      <c r="S402" s="223"/>
      <c r="T402" s="223"/>
    </row>
    <row r="403" spans="12:20" ht="19.5" customHeight="1" thickBot="1">
      <c r="L403" s="223"/>
      <c r="O403" s="223"/>
      <c r="R403" s="223"/>
      <c r="S403" s="223"/>
      <c r="T403" s="223"/>
    </row>
    <row r="404" spans="1:20" ht="19.5" customHeight="1" thickBot="1">
      <c r="A404" s="101" t="s">
        <v>4077</v>
      </c>
      <c r="B404" s="126" t="s">
        <v>3812</v>
      </c>
      <c r="C404" s="123">
        <v>151.8</v>
      </c>
      <c r="E404" s="123">
        <f>C404*$D$1+C404</f>
        <v>162.42600000000002</v>
      </c>
      <c r="F404" s="230">
        <f>E404*20%+E404</f>
        <v>194.9112</v>
      </c>
      <c r="H404" s="230"/>
      <c r="J404" s="230">
        <f>F404*$I$1+F404</f>
        <v>243.639</v>
      </c>
      <c r="L404" s="123">
        <f>J404*$K$396+J404</f>
        <v>304.54875000000004</v>
      </c>
      <c r="M404" s="331"/>
      <c r="O404" s="411">
        <f>L404*$N$395+L404</f>
        <v>380.6859375</v>
      </c>
      <c r="P404" s="331"/>
      <c r="R404" s="411">
        <f>O404*$Q$396+O404</f>
        <v>418.75453125</v>
      </c>
      <c r="S404" s="331"/>
      <c r="T404" s="411">
        <f>R404*$S$389+R404</f>
        <v>519.25561875</v>
      </c>
    </row>
    <row r="405" spans="1:20" ht="19.5" customHeight="1" thickBot="1">
      <c r="A405" s="101" t="s">
        <v>4078</v>
      </c>
      <c r="B405" s="126" t="s">
        <v>3857</v>
      </c>
      <c r="C405" s="123">
        <v>93.5</v>
      </c>
      <c r="E405" s="123">
        <f>C405*$D$1+C405</f>
        <v>100.045</v>
      </c>
      <c r="F405" s="230">
        <f>E405*20%+E405</f>
        <v>120.054</v>
      </c>
      <c r="H405" s="230"/>
      <c r="J405" s="230">
        <f>F405*$I$1+F405</f>
        <v>150.0675</v>
      </c>
      <c r="L405" s="123">
        <f>J405*$K$396+J405</f>
        <v>187.584375</v>
      </c>
      <c r="M405" s="331"/>
      <c r="O405" s="411">
        <f>L405*$N$395+L405</f>
        <v>234.48046875</v>
      </c>
      <c r="P405" s="331"/>
      <c r="R405" s="411">
        <f>O405*$Q$396+O405</f>
        <v>257.928515625</v>
      </c>
      <c r="S405" s="331"/>
      <c r="T405" s="411">
        <f>R405*$S$389+R405</f>
        <v>319.831359375</v>
      </c>
    </row>
    <row r="406" spans="1:20" ht="19.5" customHeight="1" thickBot="1">
      <c r="A406" s="101" t="s">
        <v>4079</v>
      </c>
      <c r="B406" s="126" t="s">
        <v>3856</v>
      </c>
      <c r="C406" s="123">
        <v>92.4</v>
      </c>
      <c r="E406" s="123">
        <f>C406*$D$1+C406</f>
        <v>98.86800000000001</v>
      </c>
      <c r="F406" s="230">
        <f>E406*20%+E406</f>
        <v>118.64160000000001</v>
      </c>
      <c r="H406" s="230"/>
      <c r="J406" s="230">
        <f>F406*$I$1+F406</f>
        <v>148.30200000000002</v>
      </c>
      <c r="L406" s="123">
        <f>J406*$K$396+J406</f>
        <v>185.37750000000003</v>
      </c>
      <c r="M406" s="138"/>
      <c r="O406" s="411">
        <f>L406*$N$395+L406</f>
        <v>231.72187500000004</v>
      </c>
      <c r="P406" s="138"/>
      <c r="R406" s="411">
        <f>O406*$Q$396+O406</f>
        <v>254.89406250000005</v>
      </c>
      <c r="S406" s="138"/>
      <c r="T406" s="411">
        <f>R406*$S$389+R406</f>
        <v>316.0686375000001</v>
      </c>
    </row>
    <row r="407" spans="8:19" ht="19.5" customHeight="1" hidden="1">
      <c r="H407" s="35">
        <f>F407*$G$1+F407</f>
        <v>0</v>
      </c>
      <c r="J407" s="35">
        <f>F407*$I$1+F407</f>
        <v>0</v>
      </c>
      <c r="L407" s="223">
        <f>H407*$I$1+H407</f>
        <v>0</v>
      </c>
      <c r="M407" s="331"/>
      <c r="O407" s="223">
        <f>K407*$I$1+K407</f>
        <v>0</v>
      </c>
      <c r="P407" s="331"/>
      <c r="R407" s="223">
        <f>N407*$I$1+N407</f>
        <v>0</v>
      </c>
      <c r="S407" s="331"/>
    </row>
    <row r="408" spans="2:19" ht="19.5" customHeight="1" hidden="1">
      <c r="B408" s="136"/>
      <c r="C408" s="136"/>
      <c r="E408" s="136"/>
      <c r="F408" s="255">
        <v>0.44</v>
      </c>
      <c r="H408" s="255">
        <f>F408*$G$1+F408</f>
        <v>0.5367999999999999</v>
      </c>
      <c r="J408" s="255">
        <f>F408*$I$1+F408</f>
        <v>0.55</v>
      </c>
      <c r="L408" s="255">
        <f>H408*$I$1+H408</f>
        <v>0.6709999999999999</v>
      </c>
      <c r="M408" s="331"/>
      <c r="O408" s="255">
        <f>K408*$I$1+K408</f>
        <v>0</v>
      </c>
      <c r="P408" s="331"/>
      <c r="R408" s="255">
        <f>N408*$I$1+N408</f>
        <v>0</v>
      </c>
      <c r="S408" s="331"/>
    </row>
    <row r="409" spans="2:19" ht="19.5" customHeight="1">
      <c r="B409" s="136"/>
      <c r="C409" s="136"/>
      <c r="E409" s="136"/>
      <c r="F409" s="255"/>
      <c r="H409" s="255"/>
      <c r="J409" s="255"/>
      <c r="L409" s="255"/>
      <c r="M409" s="331"/>
      <c r="O409" s="255"/>
      <c r="P409" s="331"/>
      <c r="R409" s="255"/>
      <c r="S409" s="331"/>
    </row>
    <row r="410" spans="7:15" ht="19.5" customHeight="1">
      <c r="G410" s="223"/>
      <c r="L410" s="223"/>
      <c r="O410" s="223"/>
    </row>
  </sheetData>
  <sheetProtection password="C6B7" sheet="1"/>
  <mergeCells count="19">
    <mergeCell ref="A182:C182"/>
    <mergeCell ref="B210:C210"/>
    <mergeCell ref="B382:C382"/>
    <mergeCell ref="B402:C402"/>
    <mergeCell ref="B401:C401"/>
    <mergeCell ref="B384:C384"/>
    <mergeCell ref="B203:C203"/>
    <mergeCell ref="A185:C185"/>
    <mergeCell ref="B207:C207"/>
    <mergeCell ref="B383:C383"/>
    <mergeCell ref="A225:C225"/>
    <mergeCell ref="A231:C231"/>
    <mergeCell ref="A1:C1"/>
    <mergeCell ref="A127:C127"/>
    <mergeCell ref="B23:C23"/>
    <mergeCell ref="B125:C125"/>
    <mergeCell ref="B124:C124"/>
    <mergeCell ref="A184:C184"/>
    <mergeCell ref="B24:C24"/>
  </mergeCells>
  <printOptions horizontalCentered="1"/>
  <pageMargins left="0.2362204724409449" right="0.2362204724409449" top="0.49" bottom="0.5118110236220472" header="0" footer="0"/>
  <pageSetup horizontalDpi="300" verticalDpi="300" orientation="portrait" paperSize="5" scale="70" r:id="rId1"/>
  <headerFooter alignWithMargins="0">
    <oddHeader>&amp;C&amp;"Arial,Negrita"&amp;8 Convenio OSPATCA - Vigencia: 01/03/2016 - 31/08/2016 - Valores Generales</oddHeader>
    <oddFooter>&amp;CPágina &amp;P de &amp;N&amp;R&amp;"Arial,Negrita"&amp;8ASOCIACION DE CLINICAS Y 
SANATORIOS DE SAN JUAN</oddFooter>
  </headerFooter>
</worksheet>
</file>

<file path=xl/worksheets/sheet20.xml><?xml version="1.0" encoding="utf-8"?>
<worksheet xmlns="http://schemas.openxmlformats.org/spreadsheetml/2006/main" xmlns:r="http://schemas.openxmlformats.org/officeDocument/2006/relationships">
  <dimension ref="A1:I20"/>
  <sheetViews>
    <sheetView zoomScale="70" zoomScaleNormal="70" workbookViewId="0" topLeftCell="A1">
      <selection activeCell="L19" sqref="L19"/>
    </sheetView>
  </sheetViews>
  <sheetFormatPr defaultColWidth="11.421875" defaultRowHeight="12.75"/>
  <cols>
    <col min="1" max="1" width="22.7109375" style="1" customWidth="1"/>
    <col min="2" max="2" width="77.00390625" style="739" customWidth="1"/>
    <col min="3" max="3" width="18.140625" style="740" hidden="1" customWidth="1"/>
    <col min="4" max="4" width="0" style="1" hidden="1" customWidth="1"/>
    <col min="5" max="5" width="18.140625" style="740" hidden="1" customWidth="1"/>
    <col min="6" max="6" width="0" style="1" hidden="1" customWidth="1"/>
    <col min="7" max="7" width="14.8515625" style="1" hidden="1" customWidth="1"/>
    <col min="8" max="8" width="0" style="1" hidden="1" customWidth="1"/>
    <col min="9" max="9" width="15.8515625" style="1" customWidth="1"/>
    <col min="10" max="16384" width="11.421875" style="1" customWidth="1"/>
  </cols>
  <sheetData>
    <row r="1" ht="15.75">
      <c r="D1" s="741">
        <v>0.2</v>
      </c>
    </row>
    <row r="2" ht="15.75">
      <c r="B2" s="725" t="s">
        <v>4298</v>
      </c>
    </row>
    <row r="3" spans="6:8" ht="16.5" thickBot="1">
      <c r="F3" s="741">
        <v>0.1</v>
      </c>
      <c r="H3" s="741">
        <v>0.24</v>
      </c>
    </row>
    <row r="4" spans="1:9" ht="15.75" thickBot="1">
      <c r="A4" s="385" t="s">
        <v>4299</v>
      </c>
      <c r="B4" s="1290" t="s">
        <v>4300</v>
      </c>
      <c r="C4" s="592">
        <v>80</v>
      </c>
      <c r="D4" s="325"/>
      <c r="E4" s="1291">
        <f>C4*$D$1+C4</f>
        <v>96</v>
      </c>
      <c r="F4" s="35"/>
      <c r="G4" s="1291">
        <f aca="true" t="shared" si="0" ref="G4:G20">E4*$F$3+E4</f>
        <v>105.6</v>
      </c>
      <c r="H4" s="35"/>
      <c r="I4" s="1291">
        <f>G4*$H$3+G4</f>
        <v>130.944</v>
      </c>
    </row>
    <row r="5" spans="1:9" ht="15.75" thickBot="1">
      <c r="A5" s="326" t="s">
        <v>4301</v>
      </c>
      <c r="B5" s="1292" t="s">
        <v>4302</v>
      </c>
      <c r="C5" s="416">
        <v>144</v>
      </c>
      <c r="D5" s="322"/>
      <c r="E5" s="1293">
        <f aca="true" t="shared" si="1" ref="E5:E20">C5*$D$1+C5</f>
        <v>172.8</v>
      </c>
      <c r="F5" s="35"/>
      <c r="G5" s="1291">
        <f t="shared" si="0"/>
        <v>190.08</v>
      </c>
      <c r="H5" s="35"/>
      <c r="I5" s="1291">
        <f aca="true" t="shared" si="2" ref="I5:I20">G5*$H$3+G5</f>
        <v>235.69920000000002</v>
      </c>
    </row>
    <row r="6" spans="1:9" ht="15.75" thickBot="1">
      <c r="A6" s="326" t="s">
        <v>4303</v>
      </c>
      <c r="B6" s="1292" t="s">
        <v>4304</v>
      </c>
      <c r="C6" s="416">
        <v>325</v>
      </c>
      <c r="D6" s="322"/>
      <c r="E6" s="1293">
        <f t="shared" si="1"/>
        <v>390</v>
      </c>
      <c r="F6" s="35"/>
      <c r="G6" s="1291">
        <f t="shared" si="0"/>
        <v>429</v>
      </c>
      <c r="H6" s="35"/>
      <c r="I6" s="1291">
        <f t="shared" si="2"/>
        <v>531.96</v>
      </c>
    </row>
    <row r="7" spans="1:9" ht="15.75" thickBot="1">
      <c r="A7" s="326" t="s">
        <v>4305</v>
      </c>
      <c r="B7" s="1292" t="s">
        <v>4306</v>
      </c>
      <c r="C7" s="416">
        <v>84</v>
      </c>
      <c r="D7" s="322"/>
      <c r="E7" s="1293">
        <f t="shared" si="1"/>
        <v>100.8</v>
      </c>
      <c r="F7" s="35"/>
      <c r="G7" s="1291">
        <f t="shared" si="0"/>
        <v>110.88</v>
      </c>
      <c r="H7" s="35"/>
      <c r="I7" s="1291">
        <f t="shared" si="2"/>
        <v>137.4912</v>
      </c>
    </row>
    <row r="8" spans="1:9" ht="15.75" thickBot="1">
      <c r="A8" s="326" t="s">
        <v>4307</v>
      </c>
      <c r="B8" s="1292" t="s">
        <v>4308</v>
      </c>
      <c r="C8" s="416">
        <v>84</v>
      </c>
      <c r="D8" s="322"/>
      <c r="E8" s="1293">
        <f t="shared" si="1"/>
        <v>100.8</v>
      </c>
      <c r="F8" s="35"/>
      <c r="G8" s="1291">
        <f t="shared" si="0"/>
        <v>110.88</v>
      </c>
      <c r="H8" s="35"/>
      <c r="I8" s="1291">
        <f t="shared" si="2"/>
        <v>137.4912</v>
      </c>
    </row>
    <row r="9" spans="1:9" ht="15.75" thickBot="1">
      <c r="A9" s="326" t="s">
        <v>4309</v>
      </c>
      <c r="B9" s="1292" t="s">
        <v>4310</v>
      </c>
      <c r="C9" s="416">
        <v>78</v>
      </c>
      <c r="D9" s="322"/>
      <c r="E9" s="1293">
        <f t="shared" si="1"/>
        <v>93.6</v>
      </c>
      <c r="F9" s="35"/>
      <c r="G9" s="1291">
        <f t="shared" si="0"/>
        <v>102.96</v>
      </c>
      <c r="H9" s="35"/>
      <c r="I9" s="1291">
        <f t="shared" si="2"/>
        <v>127.67039999999999</v>
      </c>
    </row>
    <row r="10" spans="1:9" ht="15.75" thickBot="1">
      <c r="A10" s="326" t="s">
        <v>1718</v>
      </c>
      <c r="B10" s="1292" t="s">
        <v>4311</v>
      </c>
      <c r="C10" s="416">
        <v>264</v>
      </c>
      <c r="D10" s="322"/>
      <c r="E10" s="1293">
        <f t="shared" si="1"/>
        <v>316.8</v>
      </c>
      <c r="F10" s="35"/>
      <c r="G10" s="1291">
        <f t="shared" si="0"/>
        <v>348.48</v>
      </c>
      <c r="H10" s="35"/>
      <c r="I10" s="1291">
        <f t="shared" si="2"/>
        <v>432.1152</v>
      </c>
    </row>
    <row r="11" spans="1:9" ht="15.75" thickBot="1">
      <c r="A11" s="326" t="s">
        <v>4295</v>
      </c>
      <c r="B11" s="1292" t="s">
        <v>4312</v>
      </c>
      <c r="C11" s="416">
        <v>180</v>
      </c>
      <c r="D11" s="322"/>
      <c r="E11" s="1293">
        <f t="shared" si="1"/>
        <v>216</v>
      </c>
      <c r="F11" s="35"/>
      <c r="G11" s="1291">
        <f t="shared" si="0"/>
        <v>237.6</v>
      </c>
      <c r="H11" s="35"/>
      <c r="I11" s="1291">
        <f t="shared" si="2"/>
        <v>294.62399999999997</v>
      </c>
    </row>
    <row r="12" spans="1:9" ht="15.75" thickBot="1">
      <c r="A12" s="326" t="s">
        <v>4313</v>
      </c>
      <c r="B12" s="1292" t="s">
        <v>4314</v>
      </c>
      <c r="C12" s="416">
        <v>180</v>
      </c>
      <c r="D12" s="322"/>
      <c r="E12" s="1293">
        <f t="shared" si="1"/>
        <v>216</v>
      </c>
      <c r="F12" s="35"/>
      <c r="G12" s="1291">
        <f t="shared" si="0"/>
        <v>237.6</v>
      </c>
      <c r="H12" s="35"/>
      <c r="I12" s="1291">
        <f t="shared" si="2"/>
        <v>294.62399999999997</v>
      </c>
    </row>
    <row r="13" spans="1:9" ht="15.75" thickBot="1">
      <c r="A13" s="326" t="s">
        <v>4315</v>
      </c>
      <c r="B13" s="1292" t="s">
        <v>4316</v>
      </c>
      <c r="C13" s="416">
        <v>144</v>
      </c>
      <c r="D13" s="322"/>
      <c r="E13" s="1293">
        <f t="shared" si="1"/>
        <v>172.8</v>
      </c>
      <c r="F13" s="35"/>
      <c r="G13" s="1291">
        <f t="shared" si="0"/>
        <v>190.08</v>
      </c>
      <c r="H13" s="35"/>
      <c r="I13" s="1291">
        <f t="shared" si="2"/>
        <v>235.69920000000002</v>
      </c>
    </row>
    <row r="14" spans="1:9" ht="15.75" thickBot="1">
      <c r="A14" s="326" t="s">
        <v>4317</v>
      </c>
      <c r="B14" s="1292" t="s">
        <v>4318</v>
      </c>
      <c r="C14" s="416">
        <v>84</v>
      </c>
      <c r="D14" s="322"/>
      <c r="E14" s="1293">
        <f t="shared" si="1"/>
        <v>100.8</v>
      </c>
      <c r="F14" s="35"/>
      <c r="G14" s="1291">
        <f t="shared" si="0"/>
        <v>110.88</v>
      </c>
      <c r="H14" s="35"/>
      <c r="I14" s="1291">
        <f t="shared" si="2"/>
        <v>137.4912</v>
      </c>
    </row>
    <row r="15" spans="1:9" ht="15.75" thickBot="1">
      <c r="A15" s="326" t="s">
        <v>4319</v>
      </c>
      <c r="B15" s="1292" t="s">
        <v>4296</v>
      </c>
      <c r="C15" s="416">
        <v>252</v>
      </c>
      <c r="D15" s="322"/>
      <c r="E15" s="1293">
        <f t="shared" si="1"/>
        <v>302.4</v>
      </c>
      <c r="F15" s="35"/>
      <c r="G15" s="1291">
        <f t="shared" si="0"/>
        <v>332.64</v>
      </c>
      <c r="H15" s="35"/>
      <c r="I15" s="1291">
        <f t="shared" si="2"/>
        <v>412.4736</v>
      </c>
    </row>
    <row r="16" spans="1:9" ht="15.75" thickBot="1">
      <c r="A16" s="326" t="s">
        <v>4320</v>
      </c>
      <c r="B16" s="1292" t="s">
        <v>4297</v>
      </c>
      <c r="C16" s="416">
        <v>144</v>
      </c>
      <c r="D16" s="322"/>
      <c r="E16" s="1293">
        <f t="shared" si="1"/>
        <v>172.8</v>
      </c>
      <c r="F16" s="35"/>
      <c r="G16" s="1291">
        <f t="shared" si="0"/>
        <v>190.08</v>
      </c>
      <c r="H16" s="35"/>
      <c r="I16" s="1291">
        <f t="shared" si="2"/>
        <v>235.69920000000002</v>
      </c>
    </row>
    <row r="17" spans="1:9" ht="15.75" thickBot="1">
      <c r="A17" s="326" t="s">
        <v>4321</v>
      </c>
      <c r="B17" s="1292" t="s">
        <v>4322</v>
      </c>
      <c r="C17" s="416">
        <v>96</v>
      </c>
      <c r="D17" s="322"/>
      <c r="E17" s="1293">
        <f t="shared" si="1"/>
        <v>115.2</v>
      </c>
      <c r="F17" s="35"/>
      <c r="G17" s="1291">
        <f t="shared" si="0"/>
        <v>126.72</v>
      </c>
      <c r="H17" s="35"/>
      <c r="I17" s="1291">
        <f t="shared" si="2"/>
        <v>157.1328</v>
      </c>
    </row>
    <row r="18" spans="1:9" ht="15.75" thickBot="1">
      <c r="A18" s="326" t="s">
        <v>4323</v>
      </c>
      <c r="B18" s="1292" t="s">
        <v>4324</v>
      </c>
      <c r="C18" s="416">
        <v>560.4</v>
      </c>
      <c r="D18" s="322"/>
      <c r="E18" s="1293">
        <f t="shared" si="1"/>
        <v>672.48</v>
      </c>
      <c r="F18" s="35"/>
      <c r="G18" s="1291">
        <f t="shared" si="0"/>
        <v>739.7280000000001</v>
      </c>
      <c r="H18" s="35"/>
      <c r="I18" s="1291">
        <f t="shared" si="2"/>
        <v>917.2627200000001</v>
      </c>
    </row>
    <row r="19" spans="1:9" ht="15.75" thickBot="1">
      <c r="A19" s="326" t="s">
        <v>4325</v>
      </c>
      <c r="B19" s="1292" t="s">
        <v>4326</v>
      </c>
      <c r="C19" s="416">
        <v>120</v>
      </c>
      <c r="D19" s="322"/>
      <c r="E19" s="1293">
        <f t="shared" si="1"/>
        <v>144</v>
      </c>
      <c r="F19" s="35"/>
      <c r="G19" s="1291">
        <f t="shared" si="0"/>
        <v>158.4</v>
      </c>
      <c r="H19" s="35"/>
      <c r="I19" s="1291">
        <f t="shared" si="2"/>
        <v>196.416</v>
      </c>
    </row>
    <row r="20" spans="1:9" ht="15.75" thickBot="1">
      <c r="A20" s="387" t="s">
        <v>4325</v>
      </c>
      <c r="B20" s="1294" t="s">
        <v>4327</v>
      </c>
      <c r="C20" s="432">
        <v>156</v>
      </c>
      <c r="D20" s="328"/>
      <c r="E20" s="1295">
        <f t="shared" si="1"/>
        <v>187.2</v>
      </c>
      <c r="F20" s="35"/>
      <c r="G20" s="1291">
        <f t="shared" si="0"/>
        <v>205.92</v>
      </c>
      <c r="H20" s="35"/>
      <c r="I20" s="1291">
        <f t="shared" si="2"/>
        <v>255.34079999999997</v>
      </c>
    </row>
  </sheetData>
  <sheetProtection password="C6B7" sheet="1"/>
  <printOptions/>
  <pageMargins left="0.75" right="0.75" top="1" bottom="1" header="0" footer="0"/>
  <pageSetup horizontalDpi="600" verticalDpi="600" orientation="portrait" paperSize="5" scale="75" r:id="rId1"/>
  <headerFooter alignWithMargins="0">
    <oddHeader>&amp;C&amp;"Arial,Negrita"&amp;8 Convenio OSPATCA - Vigencia:  01/03/2016 - 31/08/2016 -  Fonoaudiología</oddHeader>
    <oddFooter>&amp;C&amp;"Arial,Negrita"&amp;8Página &amp;P de &amp;N&amp;R&amp;"Arial,Negrita"&amp;8ASOCIACION DE CLINICAS Y 
SANATORIOS DE SAN JUAN</oddFooter>
  </headerFooter>
</worksheet>
</file>

<file path=xl/worksheets/sheet21.xml><?xml version="1.0" encoding="utf-8"?>
<worksheet xmlns="http://schemas.openxmlformats.org/spreadsheetml/2006/main" xmlns:r="http://schemas.openxmlformats.org/officeDocument/2006/relationships">
  <dimension ref="B1:I13"/>
  <sheetViews>
    <sheetView zoomScale="85" zoomScaleNormal="85" workbookViewId="0" topLeftCell="A1">
      <selection activeCell="M15" sqref="M15"/>
    </sheetView>
  </sheetViews>
  <sheetFormatPr defaultColWidth="11.421875" defaultRowHeight="12.75"/>
  <cols>
    <col min="1" max="1" width="8.28125" style="35" customWidth="1"/>
    <col min="2" max="2" width="63.140625" style="35" customWidth="1"/>
    <col min="3" max="3" width="21.57421875" style="35" hidden="1" customWidth="1"/>
    <col min="4" max="4" width="0" style="35" hidden="1" customWidth="1"/>
    <col min="5" max="5" width="21.57421875" style="35" hidden="1" customWidth="1"/>
    <col min="6" max="6" width="0" style="35" hidden="1" customWidth="1"/>
    <col min="7" max="7" width="16.140625" style="35" hidden="1" customWidth="1"/>
    <col min="8" max="8" width="0" style="35" hidden="1" customWidth="1"/>
    <col min="9" max="9" width="14.28125" style="35" customWidth="1"/>
    <col min="10" max="16384" width="11.421875" style="35" customWidth="1"/>
  </cols>
  <sheetData>
    <row r="1" ht="12.75">
      <c r="D1" s="307">
        <v>0.2</v>
      </c>
    </row>
    <row r="2" spans="2:8" ht="16.5" thickBot="1">
      <c r="B2" s="725" t="s">
        <v>4328</v>
      </c>
      <c r="F2" s="307">
        <v>0.1</v>
      </c>
      <c r="H2" s="307">
        <v>0.24</v>
      </c>
    </row>
    <row r="3" spans="2:9" ht="16.5" thickBot="1">
      <c r="B3" s="726" t="s">
        <v>3012</v>
      </c>
      <c r="C3" s="727">
        <v>123.75</v>
      </c>
      <c r="D3" s="325"/>
      <c r="E3" s="728">
        <f>C3*$D$1+C3</f>
        <v>148.5</v>
      </c>
      <c r="G3" s="728">
        <f>E3*$F$2+E3</f>
        <v>163.35</v>
      </c>
      <c r="I3" s="728">
        <f>G3*$H$2+G3</f>
        <v>202.554</v>
      </c>
    </row>
    <row r="4" spans="2:9" ht="15.75">
      <c r="B4" s="729" t="s">
        <v>3013</v>
      </c>
      <c r="C4" s="730">
        <v>123.75</v>
      </c>
      <c r="D4" s="322"/>
      <c r="E4" s="731">
        <f>C4*$D$1+C4</f>
        <v>148.5</v>
      </c>
      <c r="G4" s="728">
        <f>E4*$F$2+E4</f>
        <v>163.35</v>
      </c>
      <c r="I4" s="728">
        <f>G4*$H$2+G4</f>
        <v>202.554</v>
      </c>
    </row>
    <row r="5" spans="2:9" ht="16.5" thickBot="1">
      <c r="B5" s="729" t="s">
        <v>3014</v>
      </c>
      <c r="C5" s="732"/>
      <c r="D5" s="322"/>
      <c r="E5" s="733"/>
      <c r="G5" s="733"/>
      <c r="I5" s="733"/>
    </row>
    <row r="6" spans="2:9" ht="16.5" thickBot="1">
      <c r="B6" s="729" t="s">
        <v>3015</v>
      </c>
      <c r="C6" s="730">
        <v>123.75</v>
      </c>
      <c r="D6" s="322"/>
      <c r="E6" s="731">
        <f>C6*$D$1+C6</f>
        <v>148.5</v>
      </c>
      <c r="G6" s="728">
        <f>E6*$F$2+E6</f>
        <v>163.35</v>
      </c>
      <c r="I6" s="728">
        <f>G6*$H$2+G6</f>
        <v>202.554</v>
      </c>
    </row>
    <row r="7" spans="2:9" ht="16.5" thickBot="1">
      <c r="B7" s="729" t="s">
        <v>3016</v>
      </c>
      <c r="C7" s="730">
        <v>177.1</v>
      </c>
      <c r="D7" s="322"/>
      <c r="E7" s="731">
        <f>C7*$D$1+C7</f>
        <v>212.51999999999998</v>
      </c>
      <c r="G7" s="728">
        <f>E7*$F$2+E7</f>
        <v>233.772</v>
      </c>
      <c r="I7" s="728">
        <f>G7*$H$2+G7</f>
        <v>289.87728</v>
      </c>
    </row>
    <row r="8" spans="2:9" ht="16.5" thickBot="1">
      <c r="B8" s="729" t="s">
        <v>3017</v>
      </c>
      <c r="C8" s="730">
        <v>137.5</v>
      </c>
      <c r="D8" s="322"/>
      <c r="E8" s="731">
        <f>C8*$D$1+C8</f>
        <v>165</v>
      </c>
      <c r="G8" s="728">
        <f>E8*$F$2+E8</f>
        <v>181.5</v>
      </c>
      <c r="I8" s="728">
        <f>G8*$H$2+G8</f>
        <v>225.06</v>
      </c>
    </row>
    <row r="9" spans="2:9" ht="16.5" thickBot="1">
      <c r="B9" s="729" t="s">
        <v>3018</v>
      </c>
      <c r="C9" s="730">
        <v>550</v>
      </c>
      <c r="D9" s="322"/>
      <c r="E9" s="731">
        <f>C9*$D$1+C9</f>
        <v>660</v>
      </c>
      <c r="G9" s="728">
        <f>E9*$F$2+E9</f>
        <v>726</v>
      </c>
      <c r="I9" s="728">
        <f>G9*$H$2+G9</f>
        <v>900.24</v>
      </c>
    </row>
    <row r="10" spans="2:9" ht="15.75">
      <c r="B10" s="729" t="s">
        <v>3019</v>
      </c>
      <c r="C10" s="730">
        <v>123.75</v>
      </c>
      <c r="D10" s="322"/>
      <c r="E10" s="731">
        <f>C10*$D$1+C10</f>
        <v>148.5</v>
      </c>
      <c r="G10" s="728">
        <f>E10*$F$2+E10</f>
        <v>163.35</v>
      </c>
      <c r="I10" s="728">
        <f>G10*$H$2+G10</f>
        <v>202.554</v>
      </c>
    </row>
    <row r="11" spans="2:9" ht="15.75">
      <c r="B11" s="729" t="s">
        <v>3020</v>
      </c>
      <c r="C11" s="734" t="s">
        <v>3021</v>
      </c>
      <c r="D11" s="322"/>
      <c r="E11" s="735" t="s">
        <v>3021</v>
      </c>
      <c r="G11" s="735" t="s">
        <v>3021</v>
      </c>
      <c r="I11" s="735" t="s">
        <v>3021</v>
      </c>
    </row>
    <row r="12" spans="2:9" ht="15.75">
      <c r="B12" s="729" t="s">
        <v>3022</v>
      </c>
      <c r="C12" s="734" t="s">
        <v>3021</v>
      </c>
      <c r="D12" s="322"/>
      <c r="E12" s="735" t="s">
        <v>3021</v>
      </c>
      <c r="G12" s="735" t="s">
        <v>3021</v>
      </c>
      <c r="I12" s="735" t="s">
        <v>3021</v>
      </c>
    </row>
    <row r="13" spans="2:9" ht="16.5" thickBot="1">
      <c r="B13" s="736" t="s">
        <v>3023</v>
      </c>
      <c r="C13" s="737" t="s">
        <v>3021</v>
      </c>
      <c r="D13" s="328"/>
      <c r="E13" s="738" t="s">
        <v>3021</v>
      </c>
      <c r="G13" s="738" t="s">
        <v>3021</v>
      </c>
      <c r="I13" s="738" t="s">
        <v>3021</v>
      </c>
    </row>
  </sheetData>
  <sheetProtection password="C6B7" sheet="1"/>
  <printOptions/>
  <pageMargins left="0.75" right="0.75" top="1" bottom="1" header="0" footer="0"/>
  <pageSetup horizontalDpi="600" verticalDpi="600" orientation="portrait" paperSize="5" r:id="rId1"/>
  <headerFooter alignWithMargins="0">
    <oddHeader>&amp;C&amp;"Arial,Negrita"&amp;8 Convenio OSPATCA - Vigencia:  01/03/2016 - 31/08/2016 -  Psicología</oddHeader>
    <oddFooter>&amp;C&amp;"Arial,Negrita"&amp;8Página &amp;P de &amp;N</oddFooter>
  </headerFooter>
</worksheet>
</file>

<file path=xl/worksheets/sheet22.xml><?xml version="1.0" encoding="utf-8"?>
<worksheet xmlns="http://schemas.openxmlformats.org/spreadsheetml/2006/main" xmlns:r="http://schemas.openxmlformats.org/officeDocument/2006/relationships">
  <dimension ref="B1:I12"/>
  <sheetViews>
    <sheetView workbookViewId="0" topLeftCell="A1">
      <selection activeCell="J16" sqref="J16"/>
    </sheetView>
  </sheetViews>
  <sheetFormatPr defaultColWidth="11.421875" defaultRowHeight="12.75"/>
  <cols>
    <col min="1" max="1" width="8.7109375" style="35" customWidth="1"/>
    <col min="2" max="2" width="66.57421875" style="35" customWidth="1"/>
    <col min="3" max="3" width="17.57421875" style="35" hidden="1" customWidth="1"/>
    <col min="4" max="4" width="11.421875" style="35" hidden="1" customWidth="1"/>
    <col min="5" max="5" width="17.57421875" style="35" hidden="1" customWidth="1"/>
    <col min="6" max="6" width="11.421875" style="35" hidden="1" customWidth="1"/>
    <col min="7" max="7" width="12.00390625" style="35" hidden="1" customWidth="1"/>
    <col min="8" max="8" width="0" style="35" hidden="1" customWidth="1"/>
    <col min="9" max="16384" width="11.421875" style="35" customWidth="1"/>
  </cols>
  <sheetData>
    <row r="1" ht="12.75">
      <c r="D1" s="307">
        <v>0.2</v>
      </c>
    </row>
    <row r="2" ht="13.5" thickBot="1"/>
    <row r="3" spans="2:9" ht="15.75">
      <c r="B3" s="1306" t="s">
        <v>4290</v>
      </c>
      <c r="C3" s="325"/>
      <c r="D3" s="325"/>
      <c r="E3" s="724"/>
      <c r="F3" s="307">
        <v>0.1</v>
      </c>
      <c r="G3" s="1100"/>
      <c r="H3" s="307">
        <v>0.24</v>
      </c>
      <c r="I3" s="1100"/>
    </row>
    <row r="4" spans="2:9" ht="12.75">
      <c r="B4" s="1296" t="s">
        <v>4291</v>
      </c>
      <c r="C4" s="1297">
        <v>85.621536</v>
      </c>
      <c r="D4" s="322"/>
      <c r="E4" s="1298">
        <f>C4*$D$1+C4</f>
        <v>102.74584320000001</v>
      </c>
      <c r="G4" s="1299">
        <f>E4*$F$3+E4</f>
        <v>113.02042752000001</v>
      </c>
      <c r="I4" s="1299">
        <f>G4*$H$3+G4</f>
        <v>140.1453301248</v>
      </c>
    </row>
    <row r="5" spans="2:9" ht="12.75">
      <c r="B5" s="1300" t="s">
        <v>5386</v>
      </c>
      <c r="C5" s="1297"/>
      <c r="D5" s="322"/>
      <c r="E5" s="1298"/>
      <c r="G5" s="1299">
        <v>2000</v>
      </c>
      <c r="I5" s="1299">
        <v>2000</v>
      </c>
    </row>
    <row r="6" spans="2:9" ht="12.75">
      <c r="B6" s="1300" t="s">
        <v>5387</v>
      </c>
      <c r="C6" s="1297"/>
      <c r="D6" s="322"/>
      <c r="E6" s="1298"/>
      <c r="G6" s="1299">
        <v>400</v>
      </c>
      <c r="I6" s="1299">
        <v>4000</v>
      </c>
    </row>
    <row r="7" spans="2:9" ht="12.75">
      <c r="B7" s="1296" t="s">
        <v>4330</v>
      </c>
      <c r="C7" s="1297">
        <v>61.158240000000006</v>
      </c>
      <c r="D7" s="322"/>
      <c r="E7" s="1298">
        <f aca="true" t="shared" si="0" ref="E7:E12">C7*$D$1+C7</f>
        <v>73.38988800000001</v>
      </c>
      <c r="G7" s="1299">
        <f aca="true" t="shared" si="1" ref="G7:G12">E7*$F$3+E7</f>
        <v>80.72887680000001</v>
      </c>
      <c r="I7" s="1299">
        <f aca="true" t="shared" si="2" ref="I7:I12">G7*$H$3+G7</f>
        <v>100.10380723200001</v>
      </c>
    </row>
    <row r="8" spans="2:9" ht="12.75">
      <c r="B8" s="1296" t="s">
        <v>4331</v>
      </c>
      <c r="C8" s="1297">
        <v>71.35128</v>
      </c>
      <c r="D8" s="322"/>
      <c r="E8" s="1298">
        <f t="shared" si="0"/>
        <v>85.621536</v>
      </c>
      <c r="G8" s="1299">
        <f t="shared" si="1"/>
        <v>94.18368960000001</v>
      </c>
      <c r="I8" s="1299">
        <f t="shared" si="2"/>
        <v>116.787775104</v>
      </c>
    </row>
    <row r="9" spans="2:9" ht="12.75">
      <c r="B9" s="1296" t="s">
        <v>4292</v>
      </c>
      <c r="C9" s="1301">
        <v>150</v>
      </c>
      <c r="D9" s="322"/>
      <c r="E9" s="1298">
        <f t="shared" si="0"/>
        <v>180</v>
      </c>
      <c r="G9" s="1299">
        <f t="shared" si="1"/>
        <v>198</v>
      </c>
      <c r="I9" s="1299">
        <f t="shared" si="2"/>
        <v>245.51999999999998</v>
      </c>
    </row>
    <row r="10" spans="2:9" ht="12.75">
      <c r="B10" s="1296" t="s">
        <v>4293</v>
      </c>
      <c r="C10" s="1301">
        <v>150</v>
      </c>
      <c r="D10" s="322"/>
      <c r="E10" s="1298">
        <f t="shared" si="0"/>
        <v>180</v>
      </c>
      <c r="G10" s="1299">
        <f t="shared" si="1"/>
        <v>198</v>
      </c>
      <c r="I10" s="1299">
        <f t="shared" si="2"/>
        <v>245.51999999999998</v>
      </c>
    </row>
    <row r="11" spans="2:9" ht="25.5">
      <c r="B11" s="1296" t="s">
        <v>4329</v>
      </c>
      <c r="C11" s="1301">
        <v>200</v>
      </c>
      <c r="D11" s="322"/>
      <c r="E11" s="1298">
        <f t="shared" si="0"/>
        <v>240</v>
      </c>
      <c r="G11" s="1299">
        <f t="shared" si="1"/>
        <v>264</v>
      </c>
      <c r="I11" s="1299">
        <f t="shared" si="2"/>
        <v>327.36</v>
      </c>
    </row>
    <row r="12" spans="2:9" ht="13.5" thickBot="1">
      <c r="B12" s="1302" t="s">
        <v>4294</v>
      </c>
      <c r="C12" s="1303">
        <v>484.1694</v>
      </c>
      <c r="D12" s="328"/>
      <c r="E12" s="1304">
        <f t="shared" si="0"/>
        <v>581.00328</v>
      </c>
      <c r="G12" s="1305">
        <f t="shared" si="1"/>
        <v>639.103608</v>
      </c>
      <c r="I12" s="1299">
        <f t="shared" si="2"/>
        <v>792.48847392</v>
      </c>
    </row>
  </sheetData>
  <sheetProtection password="C6B7" sheet="1"/>
  <printOptions/>
  <pageMargins left="0.75" right="0.75" top="0.46875" bottom="1" header="0" footer="0"/>
  <pageSetup horizontalDpi="600" verticalDpi="600" orientation="portrait" paperSize="5" r:id="rId1"/>
  <headerFooter alignWithMargins="0">
    <oddHeader>&amp;C&amp;"Arial,Negrita"&amp;8 Convenio OSPATCA - Vigencia:   01/03/2016 - 31/08/2016 - Terapia Física</oddHeader>
    <oddFooter>&amp;C&amp;"Arial,Negrita"&amp;8Página &amp;P de &amp;N&amp;R&amp;7ASOCIACION DE CLINICAS Y 
SANATORIOS DE SAN JUAN</oddFooter>
  </headerFooter>
</worksheet>
</file>

<file path=xl/worksheets/sheet23.xml><?xml version="1.0" encoding="utf-8"?>
<worksheet xmlns="http://schemas.openxmlformats.org/spreadsheetml/2006/main" xmlns:r="http://schemas.openxmlformats.org/officeDocument/2006/relationships">
  <dimension ref="A1:D12"/>
  <sheetViews>
    <sheetView workbookViewId="0" topLeftCell="A1">
      <selection activeCell="C1" sqref="B1:C16384"/>
    </sheetView>
  </sheetViews>
  <sheetFormatPr defaultColWidth="11.421875" defaultRowHeight="12.75"/>
  <cols>
    <col min="1" max="1" width="75.00390625" style="35" customWidth="1"/>
    <col min="2" max="2" width="14.28125" style="35" hidden="1" customWidth="1"/>
    <col min="3" max="3" width="0" style="0" hidden="1" customWidth="1"/>
  </cols>
  <sheetData>
    <row r="1" ht="13.5" thickBot="1">
      <c r="A1" s="1014"/>
    </row>
    <row r="2" spans="1:4" ht="15.75" customHeight="1">
      <c r="A2" s="1015" t="s">
        <v>5207</v>
      </c>
      <c r="B2" s="1016" t="s">
        <v>3371</v>
      </c>
      <c r="C2" s="257">
        <v>0.24</v>
      </c>
      <c r="D2" s="1016" t="s">
        <v>3371</v>
      </c>
    </row>
    <row r="3" spans="1:4" ht="15.75" customHeight="1" thickBot="1">
      <c r="A3" s="1017" t="s">
        <v>5208</v>
      </c>
      <c r="B3" s="652">
        <v>250</v>
      </c>
      <c r="D3" s="652">
        <f>B3*$C$2+B3</f>
        <v>310</v>
      </c>
    </row>
    <row r="4" spans="1:4" ht="15.75" customHeight="1">
      <c r="A4" s="1015" t="s">
        <v>5209</v>
      </c>
      <c r="B4" s="652">
        <v>200</v>
      </c>
      <c r="D4" s="652">
        <f>B4*$C$2+B4</f>
        <v>248</v>
      </c>
    </row>
    <row r="5" spans="1:4" ht="15.75" customHeight="1">
      <c r="A5" s="1017" t="s">
        <v>5210</v>
      </c>
      <c r="B5" s="652">
        <v>400</v>
      </c>
      <c r="D5" s="652">
        <f>B5*$C$2+B5</f>
        <v>496</v>
      </c>
    </row>
    <row r="6" spans="1:4" ht="15.75" customHeight="1" thickBot="1">
      <c r="A6" s="1017" t="s">
        <v>5211</v>
      </c>
      <c r="B6" s="653">
        <v>300</v>
      </c>
      <c r="D6" s="652">
        <f>B6*$C$2+B6</f>
        <v>372</v>
      </c>
    </row>
    <row r="7" spans="1:4" ht="15.75" customHeight="1" thickBot="1">
      <c r="A7" s="1018"/>
      <c r="D7" s="35"/>
    </row>
    <row r="8" spans="1:4" ht="15.75" customHeight="1" thickBot="1">
      <c r="A8" s="1019" t="s">
        <v>5212</v>
      </c>
      <c r="B8" s="1016" t="s">
        <v>3371</v>
      </c>
      <c r="D8" s="1016" t="s">
        <v>3371</v>
      </c>
    </row>
    <row r="9" spans="1:4" ht="15.75" customHeight="1">
      <c r="A9" s="1017" t="s">
        <v>5213</v>
      </c>
      <c r="B9" s="652">
        <v>8000</v>
      </c>
      <c r="D9" s="652">
        <f>B9*$C$2+B9</f>
        <v>9920</v>
      </c>
    </row>
    <row r="10" spans="1:4" ht="15.75" customHeight="1">
      <c r="A10" s="1017" t="s">
        <v>5214</v>
      </c>
      <c r="B10" s="652">
        <v>8000</v>
      </c>
      <c r="D10" s="652">
        <f>B10*$C$2+B10</f>
        <v>9920</v>
      </c>
    </row>
    <row r="11" spans="1:4" ht="15.75" customHeight="1">
      <c r="A11" s="1018" t="s">
        <v>5215</v>
      </c>
      <c r="B11" s="652">
        <v>8000</v>
      </c>
      <c r="D11" s="652">
        <f>B11*$C$2+B11</f>
        <v>9920</v>
      </c>
    </row>
    <row r="12" spans="1:4" ht="15.75" customHeight="1" thickBot="1">
      <c r="A12" s="1019" t="s">
        <v>5216</v>
      </c>
      <c r="B12" s="653">
        <v>10000</v>
      </c>
      <c r="D12" s="652">
        <f>B12*$C$2+B12</f>
        <v>12400</v>
      </c>
    </row>
  </sheetData>
  <sheetProtection password="C6B7" sheet="1"/>
  <printOptions/>
  <pageMargins left="0.7" right="0.7" top="0.75" bottom="0.75" header="0.3" footer="0.3"/>
  <pageSetup horizontalDpi="600" verticalDpi="600" orientation="portrait" paperSize="5" r:id="rId1"/>
  <headerFooter>
    <oddHeader>&amp;C&amp;8 Convenio OSPATCA - Vigencia:   01/03/2016 - 31/08/2016 - Infectología
</oddHeader>
    <oddFooter>&amp;CPágina &amp;P de &amp;N&amp;R&amp;7ASOCIACION DE CLINICAS Y 
SANATORIOS DE SAN JUAN</oddFooter>
  </headerFooter>
</worksheet>
</file>

<file path=xl/worksheets/sheet24.xml><?xml version="1.0" encoding="utf-8"?>
<worksheet xmlns="http://schemas.openxmlformats.org/spreadsheetml/2006/main" xmlns:r="http://schemas.openxmlformats.org/officeDocument/2006/relationships">
  <dimension ref="B1:D36"/>
  <sheetViews>
    <sheetView workbookViewId="0" topLeftCell="A1">
      <selection activeCell="A1" sqref="A1"/>
    </sheetView>
  </sheetViews>
  <sheetFormatPr defaultColWidth="11.421875" defaultRowHeight="12.75"/>
  <cols>
    <col min="2" max="2" width="9.7109375" style="1287" customWidth="1"/>
    <col min="3" max="3" width="67.28125" style="0" customWidth="1"/>
    <col min="4" max="4" width="12.421875" style="0" customWidth="1"/>
  </cols>
  <sheetData>
    <row r="1" spans="2:3" s="1" customFormat="1" ht="36.75" customHeight="1">
      <c r="B1" s="881"/>
      <c r="C1" s="1246" t="s">
        <v>5217</v>
      </c>
    </row>
    <row r="2" spans="2:4" s="1247" customFormat="1" ht="16.5" thickBot="1">
      <c r="B2" s="1248" t="s">
        <v>3059</v>
      </c>
      <c r="C2" s="1248" t="s">
        <v>2946</v>
      </c>
      <c r="D2" s="1249" t="s">
        <v>524</v>
      </c>
    </row>
    <row r="3" spans="2:4" ht="13.5" thickBot="1">
      <c r="B3" s="1250">
        <v>420101</v>
      </c>
      <c r="C3" s="1251" t="s">
        <v>5357</v>
      </c>
      <c r="D3" s="1252">
        <v>265</v>
      </c>
    </row>
    <row r="4" spans="2:4" s="1247" customFormat="1" ht="16.5" thickBot="1">
      <c r="B4" s="1248" t="s">
        <v>3059</v>
      </c>
      <c r="C4" s="1256" t="s">
        <v>2946</v>
      </c>
      <c r="D4" s="1257"/>
    </row>
    <row r="5" spans="2:4" ht="12.75">
      <c r="B5" s="1250">
        <v>180122</v>
      </c>
      <c r="C5" s="1251" t="s">
        <v>5358</v>
      </c>
      <c r="D5" s="1258">
        <v>559.17</v>
      </c>
    </row>
    <row r="6" spans="2:4" ht="12.75">
      <c r="B6" s="1253">
        <v>180104</v>
      </c>
      <c r="C6" s="1254" t="s">
        <v>5359</v>
      </c>
      <c r="D6" s="1259">
        <v>491.04</v>
      </c>
    </row>
    <row r="7" spans="2:4" ht="12.75">
      <c r="B7" s="1253">
        <v>180125</v>
      </c>
      <c r="C7" s="1254" t="s">
        <v>5360</v>
      </c>
      <c r="D7" s="1259">
        <v>559.17</v>
      </c>
    </row>
    <row r="8" spans="2:4" ht="12.75">
      <c r="B8" s="1253">
        <v>180202</v>
      </c>
      <c r="C8" s="1254" t="s">
        <v>5361</v>
      </c>
      <c r="D8" s="1259">
        <v>1038.73</v>
      </c>
    </row>
    <row r="9" spans="2:4" ht="12.75">
      <c r="B9" s="1253"/>
      <c r="C9" s="1254" t="s">
        <v>5362</v>
      </c>
      <c r="D9" s="1259">
        <v>2462.87</v>
      </c>
    </row>
    <row r="10" spans="2:4" ht="12.75">
      <c r="B10" s="1253">
        <v>180161</v>
      </c>
      <c r="C10" s="1254" t="s">
        <v>5363</v>
      </c>
      <c r="D10" s="1259">
        <v>1000</v>
      </c>
    </row>
    <row r="11" spans="2:4" ht="12.75">
      <c r="B11" s="1253">
        <v>180160</v>
      </c>
      <c r="C11" s="1254" t="s">
        <v>5364</v>
      </c>
      <c r="D11" s="1259">
        <v>800</v>
      </c>
    </row>
    <row r="12" spans="2:4" ht="13.5" thickBot="1">
      <c r="B12" s="1260"/>
      <c r="C12" s="640"/>
      <c r="D12" s="1261"/>
    </row>
    <row r="13" spans="2:4" s="1247" customFormat="1" ht="16.5" thickBot="1">
      <c r="B13" s="1248" t="s">
        <v>3059</v>
      </c>
      <c r="C13" s="1262" t="s">
        <v>5365</v>
      </c>
      <c r="D13" s="1263" t="s">
        <v>524</v>
      </c>
    </row>
    <row r="14" spans="2:4" ht="15">
      <c r="B14" s="1250">
        <v>110474</v>
      </c>
      <c r="C14" s="1264" t="s">
        <v>5218</v>
      </c>
      <c r="D14" s="1265">
        <v>6050</v>
      </c>
    </row>
    <row r="15" spans="2:4" ht="15">
      <c r="B15" s="1266"/>
      <c r="C15" s="1267" t="s">
        <v>5366</v>
      </c>
      <c r="D15" s="1268"/>
    </row>
    <row r="16" spans="2:4" ht="15">
      <c r="B16" s="1266"/>
      <c r="C16" s="1269" t="s">
        <v>5367</v>
      </c>
      <c r="D16" s="1270"/>
    </row>
    <row r="17" spans="2:4" ht="15">
      <c r="B17" s="1266"/>
      <c r="C17" s="1271" t="s">
        <v>5368</v>
      </c>
      <c r="D17" s="1272"/>
    </row>
    <row r="18" spans="2:4" s="1247" customFormat="1" ht="15">
      <c r="B18" s="1273">
        <v>110475</v>
      </c>
      <c r="C18" s="1274" t="s">
        <v>5219</v>
      </c>
      <c r="D18" s="1275">
        <v>37000</v>
      </c>
    </row>
    <row r="19" spans="2:4" ht="15">
      <c r="B19" s="1266"/>
      <c r="C19" s="1267" t="s">
        <v>5366</v>
      </c>
      <c r="D19" s="1268"/>
    </row>
    <row r="20" spans="2:4" ht="15">
      <c r="B20" s="1266"/>
      <c r="C20" s="1269" t="s">
        <v>5369</v>
      </c>
      <c r="D20" s="1270"/>
    </row>
    <row r="21" spans="2:4" ht="15">
      <c r="B21" s="1266"/>
      <c r="C21" s="1271" t="s">
        <v>5370</v>
      </c>
      <c r="D21" s="1270"/>
    </row>
    <row r="22" spans="2:4" ht="64.5">
      <c r="B22" s="1266"/>
      <c r="C22" s="1276" t="s">
        <v>5371</v>
      </c>
      <c r="D22" s="1270"/>
    </row>
    <row r="23" spans="2:4" s="1247" customFormat="1" ht="15.75" thickBot="1">
      <c r="B23" s="1255">
        <v>110478</v>
      </c>
      <c r="C23" s="1277" t="s">
        <v>5220</v>
      </c>
      <c r="D23" s="1278">
        <v>56100</v>
      </c>
    </row>
    <row r="24" spans="2:4" ht="38.25">
      <c r="B24" s="1255"/>
      <c r="C24" s="182" t="s">
        <v>5372</v>
      </c>
      <c r="D24" s="1261"/>
    </row>
    <row r="25" spans="2:4" ht="13.5" thickBot="1">
      <c r="B25" s="1279"/>
      <c r="C25" s="1130" t="s">
        <v>5373</v>
      </c>
      <c r="D25" s="1261"/>
    </row>
    <row r="26" spans="2:4" ht="15">
      <c r="B26" s="1253">
        <v>110480</v>
      </c>
      <c r="C26" s="1280" t="s">
        <v>5374</v>
      </c>
      <c r="D26" s="1281">
        <v>10801.35</v>
      </c>
    </row>
    <row r="27" spans="2:4" ht="15">
      <c r="B27" s="1253">
        <v>110480</v>
      </c>
      <c r="C27" s="1280" t="s">
        <v>5375</v>
      </c>
      <c r="D27" s="1282">
        <v>10801.35</v>
      </c>
    </row>
    <row r="28" spans="2:4" ht="15">
      <c r="B28" s="1253">
        <v>110483</v>
      </c>
      <c r="C28" s="1280" t="s">
        <v>5376</v>
      </c>
      <c r="D28" s="1281">
        <v>4510</v>
      </c>
    </row>
    <row r="29" spans="2:4" ht="15">
      <c r="B29" s="1253">
        <v>110482</v>
      </c>
      <c r="C29" s="1280" t="s">
        <v>5221</v>
      </c>
      <c r="D29" s="1282">
        <v>16756</v>
      </c>
    </row>
    <row r="30" spans="2:4" ht="12.75">
      <c r="B30" s="1253">
        <v>110482</v>
      </c>
      <c r="C30" s="1283" t="s">
        <v>5222</v>
      </c>
      <c r="D30" s="1284">
        <v>19443</v>
      </c>
    </row>
    <row r="31" spans="2:4" ht="12.75">
      <c r="B31" s="1253">
        <v>110479</v>
      </c>
      <c r="C31" s="1254" t="s">
        <v>5223</v>
      </c>
      <c r="D31" s="1284">
        <v>10000</v>
      </c>
    </row>
    <row r="32" spans="2:4" ht="12.75">
      <c r="B32" s="1253">
        <v>110481</v>
      </c>
      <c r="C32" s="1254" t="s">
        <v>5377</v>
      </c>
      <c r="D32" s="1284">
        <v>6391.66</v>
      </c>
    </row>
    <row r="33" spans="2:4" ht="12.75">
      <c r="B33" s="1253"/>
      <c r="C33" s="1254" t="s">
        <v>5224</v>
      </c>
      <c r="D33" s="1284">
        <v>61000</v>
      </c>
    </row>
    <row r="34" spans="2:4" ht="38.25">
      <c r="B34" s="1285"/>
      <c r="C34" s="178" t="s">
        <v>5372</v>
      </c>
      <c r="D34" s="1286"/>
    </row>
    <row r="35" spans="2:4" ht="13.5" thickBot="1">
      <c r="B35" s="1260"/>
      <c r="C35" s="1130" t="s">
        <v>5373</v>
      </c>
      <c r="D35" s="640"/>
    </row>
    <row r="36" spans="2:4" ht="12.75">
      <c r="B36" s="1285"/>
      <c r="D36" s="640"/>
    </row>
  </sheetData>
  <sheetProtection password="C6B7" sheet="1"/>
  <printOptions/>
  <pageMargins left="0.7" right="0.7" top="0.75" bottom="0.75" header="0.3" footer="0.3"/>
  <pageSetup horizontalDpi="600" verticalDpi="600" orientation="portrait" paperSize="5" r:id="rId1"/>
  <headerFooter>
    <oddHeader>&amp;C&amp;8 Convenio OSPATCA - Vigencia:   01/03/2016 - 31/08/2016 - Tratamiento de Reproducción&amp;10
</oddHeader>
    <oddFooter>&amp;CPágina &amp;P de &amp;N&amp;R&amp;7ASOCIACION DE CLINICAS Y 
SANATORIOS DE SAN JUAN</oddFooter>
  </headerFooter>
</worksheet>
</file>

<file path=xl/worksheets/sheet25.xml><?xml version="1.0" encoding="utf-8"?>
<worksheet xmlns="http://schemas.openxmlformats.org/spreadsheetml/2006/main" xmlns:r="http://schemas.openxmlformats.org/officeDocument/2006/relationships">
  <dimension ref="A1:I139"/>
  <sheetViews>
    <sheetView workbookViewId="0" topLeftCell="A1">
      <selection activeCell="A1" sqref="A1"/>
    </sheetView>
  </sheetViews>
  <sheetFormatPr defaultColWidth="11.421875" defaultRowHeight="12.75"/>
  <cols>
    <col min="2" max="2" width="75.7109375" style="0" customWidth="1"/>
    <col min="3" max="7" width="0" style="0" hidden="1" customWidth="1"/>
    <col min="8" max="8" width="14.57421875" style="0" customWidth="1"/>
  </cols>
  <sheetData>
    <row r="1" spans="2:9" s="1020" customFormat="1" ht="15.75" customHeight="1">
      <c r="B1" s="1021" t="s">
        <v>5225</v>
      </c>
      <c r="C1" s="1022"/>
      <c r="D1" s="1023"/>
      <c r="E1" s="1024"/>
      <c r="F1" s="1025"/>
      <c r="G1" s="1026">
        <v>0.1</v>
      </c>
      <c r="H1" s="1024"/>
      <c r="I1" s="1027"/>
    </row>
    <row r="2" spans="2:8" s="1020" customFormat="1" ht="15.75">
      <c r="B2" s="1028" t="s">
        <v>5226</v>
      </c>
      <c r="C2" s="1029">
        <v>7819.1651999999995</v>
      </c>
      <c r="D2" s="1030"/>
      <c r="E2" s="1031">
        <f>C2*$D$587+C2</f>
        <v>7819.1651999999995</v>
      </c>
      <c r="F2" s="1025"/>
      <c r="G2" s="1025"/>
      <c r="H2" s="1032">
        <v>12265.13</v>
      </c>
    </row>
    <row r="3" spans="2:8" s="1020" customFormat="1" ht="54.75" customHeight="1">
      <c r="B3" s="1033" t="s">
        <v>5227</v>
      </c>
      <c r="C3" s="1029"/>
      <c r="D3" s="1030"/>
      <c r="E3" s="1034"/>
      <c r="F3" s="1025"/>
      <c r="G3" s="1025"/>
      <c r="H3" s="1034"/>
    </row>
    <row r="4" spans="2:8" s="1020" customFormat="1" ht="54.75" customHeight="1">
      <c r="B4" s="1033" t="s">
        <v>5228</v>
      </c>
      <c r="C4" s="1029"/>
      <c r="D4" s="1030"/>
      <c r="E4" s="1034"/>
      <c r="F4" s="1025"/>
      <c r="G4" s="1025"/>
      <c r="H4" s="1034"/>
    </row>
    <row r="5" spans="2:8" s="1020" customFormat="1" ht="15.75">
      <c r="B5" s="1028" t="s">
        <v>5229</v>
      </c>
      <c r="C5" s="1029">
        <v>8626.695</v>
      </c>
      <c r="D5" s="1030"/>
      <c r="E5" s="1031">
        <f>C5*$D$587+C5</f>
        <v>8626.695</v>
      </c>
      <c r="F5" s="1025"/>
      <c r="G5" s="1025"/>
      <c r="H5" s="1032">
        <v>13531.83</v>
      </c>
    </row>
    <row r="6" spans="2:8" s="1020" customFormat="1" ht="54.75" customHeight="1">
      <c r="B6" s="1033" t="s">
        <v>5230</v>
      </c>
      <c r="C6" s="1029"/>
      <c r="D6" s="1030"/>
      <c r="E6" s="1034"/>
      <c r="F6" s="1025"/>
      <c r="G6" s="1025"/>
      <c r="H6" s="1034"/>
    </row>
    <row r="7" spans="2:8" s="1020" customFormat="1" ht="71.25" customHeight="1" thickBot="1">
      <c r="B7" s="1033" t="s">
        <v>5231</v>
      </c>
      <c r="C7" s="1035"/>
      <c r="D7" s="1036"/>
      <c r="E7" s="1037"/>
      <c r="F7" s="1025"/>
      <c r="G7" s="1025"/>
      <c r="H7" s="1037"/>
    </row>
    <row r="8" spans="1:8" s="1020" customFormat="1" ht="19.5" customHeight="1" thickBot="1">
      <c r="A8" s="1038"/>
      <c r="B8" s="1039" t="s">
        <v>5232</v>
      </c>
      <c r="C8" s="1040"/>
      <c r="D8" s="1041"/>
      <c r="E8" s="1040"/>
      <c r="F8" s="1042"/>
      <c r="G8" s="1042"/>
      <c r="H8" s="1043"/>
    </row>
    <row r="9" spans="1:8" s="1020" customFormat="1" ht="19.5" customHeight="1">
      <c r="A9" s="1307" t="s">
        <v>3006</v>
      </c>
      <c r="B9" s="1308" t="s">
        <v>5233</v>
      </c>
      <c r="C9" s="1308" t="s">
        <v>1583</v>
      </c>
      <c r="D9" s="1309"/>
      <c r="E9" s="1308" t="s">
        <v>1583</v>
      </c>
      <c r="F9" s="1044"/>
      <c r="G9" s="1044"/>
      <c r="H9" s="1310" t="s">
        <v>1583</v>
      </c>
    </row>
    <row r="10" spans="1:8" s="1020" customFormat="1" ht="19.5" customHeight="1" thickBot="1">
      <c r="A10" s="1311"/>
      <c r="B10" s="1312"/>
      <c r="C10" s="1312"/>
      <c r="D10" s="1313"/>
      <c r="E10" s="1312"/>
      <c r="F10" s="1044"/>
      <c r="G10" s="1044"/>
      <c r="H10" s="1314"/>
    </row>
    <row r="11" spans="1:8" s="1020" customFormat="1" ht="19.5" customHeight="1">
      <c r="A11" s="1315"/>
      <c r="B11" s="1316" t="s">
        <v>5388</v>
      </c>
      <c r="C11" s="1317">
        <v>120</v>
      </c>
      <c r="D11" s="1318"/>
      <c r="E11" s="1319">
        <f>C11*$D$711+C11</f>
        <v>120</v>
      </c>
      <c r="F11" s="1320"/>
      <c r="G11" s="1320"/>
      <c r="H11" s="1321">
        <v>200</v>
      </c>
    </row>
    <row r="12" spans="1:8" s="1020" customFormat="1" ht="19.5" customHeight="1">
      <c r="A12" s="1322" t="s">
        <v>5234</v>
      </c>
      <c r="B12" s="1323" t="s">
        <v>5235</v>
      </c>
      <c r="C12" s="1324"/>
      <c r="D12" s="1325"/>
      <c r="E12" s="1326"/>
      <c r="F12" s="1327"/>
      <c r="G12" s="1327"/>
      <c r="H12" s="1328">
        <v>300</v>
      </c>
    </row>
    <row r="13" spans="1:8" s="1020" customFormat="1" ht="19.5" customHeight="1">
      <c r="A13" s="1322"/>
      <c r="B13" s="1323" t="s">
        <v>5389</v>
      </c>
      <c r="C13" s="1324"/>
      <c r="D13" s="1325"/>
      <c r="E13" s="1326"/>
      <c r="F13" s="1327"/>
      <c r="G13" s="1327"/>
      <c r="H13" s="1328">
        <v>500</v>
      </c>
    </row>
    <row r="14" spans="1:8" s="1020" customFormat="1" ht="19.5" customHeight="1">
      <c r="A14" s="1322" t="s">
        <v>5236</v>
      </c>
      <c r="B14" s="1323" t="s">
        <v>1807</v>
      </c>
      <c r="C14" s="1324">
        <v>190</v>
      </c>
      <c r="D14" s="1325"/>
      <c r="E14" s="1326">
        <f>C14*$D$711+C14</f>
        <v>190</v>
      </c>
      <c r="F14" s="1327"/>
      <c r="G14" s="1327"/>
      <c r="H14" s="1328">
        <v>400</v>
      </c>
    </row>
    <row r="15" spans="1:8" s="1020" customFormat="1" ht="19.5" customHeight="1">
      <c r="A15" s="1322"/>
      <c r="B15" s="1354" t="s">
        <v>5390</v>
      </c>
      <c r="C15" s="1324"/>
      <c r="D15" s="1325"/>
      <c r="E15" s="1326"/>
      <c r="F15" s="1327"/>
      <c r="G15" s="1327"/>
      <c r="H15" s="1328">
        <v>130</v>
      </c>
    </row>
    <row r="16" spans="1:8" s="1020" customFormat="1" ht="19.5" customHeight="1" thickBot="1">
      <c r="A16" s="1329" t="s">
        <v>5391</v>
      </c>
      <c r="B16" s="1330" t="s">
        <v>5392</v>
      </c>
      <c r="C16" s="1331"/>
      <c r="D16" s="1332"/>
      <c r="E16" s="1333"/>
      <c r="F16" s="1334"/>
      <c r="G16" s="1334"/>
      <c r="H16" s="1335">
        <v>350</v>
      </c>
    </row>
    <row r="17" spans="1:8" s="1020" customFormat="1" ht="19.5" customHeight="1" thickBot="1">
      <c r="A17" s="1336"/>
      <c r="B17" s="1337" t="s">
        <v>5393</v>
      </c>
      <c r="C17" s="1338"/>
      <c r="D17" s="1339"/>
      <c r="E17" s="1340"/>
      <c r="F17" s="1045"/>
      <c r="G17" s="1045"/>
      <c r="H17" s="1341"/>
    </row>
    <row r="18" spans="1:8" s="1020" customFormat="1" ht="19.5" customHeight="1" thickBot="1">
      <c r="A18" s="1342"/>
      <c r="B18" s="1343" t="s">
        <v>5394</v>
      </c>
      <c r="C18" s="1344"/>
      <c r="D18" s="1345"/>
      <c r="E18" s="1346"/>
      <c r="F18" s="1042"/>
      <c r="G18" s="1042"/>
      <c r="H18" s="1347">
        <v>4000</v>
      </c>
    </row>
    <row r="19" spans="1:8" s="1020" customFormat="1" ht="19.5" customHeight="1" thickBot="1">
      <c r="A19" s="1336"/>
      <c r="B19" s="1348" t="s">
        <v>5395</v>
      </c>
      <c r="C19" s="1349"/>
      <c r="D19" s="1350"/>
      <c r="E19" s="1351"/>
      <c r="F19" s="1352"/>
      <c r="G19" s="1352"/>
      <c r="H19" s="1353">
        <v>600</v>
      </c>
    </row>
    <row r="20" spans="2:8" s="1020" customFormat="1" ht="16.5" thickBot="1">
      <c r="B20" s="1046"/>
      <c r="C20" s="443"/>
      <c r="D20" s="241"/>
      <c r="E20" s="443"/>
      <c r="F20" s="1025"/>
      <c r="G20" s="1025"/>
      <c r="H20" s="443"/>
    </row>
    <row r="21" spans="2:8" s="1020" customFormat="1" ht="16.5" thickBot="1">
      <c r="B21" s="1047" t="s">
        <v>5237</v>
      </c>
      <c r="C21" s="1048"/>
      <c r="D21" s="1048"/>
      <c r="E21" s="1049"/>
      <c r="F21" s="1025"/>
      <c r="G21" s="1025"/>
      <c r="H21" s="1050"/>
    </row>
    <row r="22" spans="2:9" s="1020" customFormat="1" ht="28.5" customHeight="1" thickBot="1">
      <c r="B22" s="1025"/>
      <c r="C22" s="241"/>
      <c r="D22" s="241"/>
      <c r="E22" s="241"/>
      <c r="F22" s="1025"/>
      <c r="G22" s="1025"/>
      <c r="H22" s="1382" t="s">
        <v>5238</v>
      </c>
      <c r="I22" s="1383" t="s">
        <v>5239</v>
      </c>
    </row>
    <row r="23" spans="2:9" s="1020" customFormat="1" ht="16.5" thickBot="1">
      <c r="B23" s="1385" t="s">
        <v>4022</v>
      </c>
      <c r="C23" s="1361"/>
      <c r="D23" s="1361"/>
      <c r="E23" s="1386"/>
      <c r="F23" s="1363"/>
      <c r="G23" s="1363"/>
      <c r="H23" s="1386"/>
      <c r="I23" s="1387"/>
    </row>
    <row r="24" spans="2:9" s="968" customFormat="1" ht="15" customHeight="1">
      <c r="B24" s="1062" t="s">
        <v>4029</v>
      </c>
      <c r="C24" s="1379">
        <v>4</v>
      </c>
      <c r="D24" s="1384"/>
      <c r="E24" s="1063">
        <v>4</v>
      </c>
      <c r="F24" s="1054"/>
      <c r="G24" s="1054"/>
      <c r="H24" s="1063">
        <v>4</v>
      </c>
      <c r="I24" s="1063">
        <v>240</v>
      </c>
    </row>
    <row r="25" spans="2:9" s="1020" customFormat="1" ht="15" customHeight="1">
      <c r="B25" s="1051" t="s">
        <v>5240</v>
      </c>
      <c r="C25" s="1052">
        <v>4</v>
      </c>
      <c r="D25" s="1030"/>
      <c r="E25" s="1053">
        <v>4</v>
      </c>
      <c r="F25" s="1025"/>
      <c r="G25" s="1025"/>
      <c r="H25" s="1053">
        <v>4</v>
      </c>
      <c r="I25" s="1053">
        <v>240</v>
      </c>
    </row>
    <row r="26" spans="2:9" s="1020" customFormat="1" ht="15" customHeight="1">
      <c r="B26" s="1051" t="s">
        <v>5241</v>
      </c>
      <c r="C26" s="1052">
        <v>4</v>
      </c>
      <c r="D26" s="1030"/>
      <c r="E26" s="1053">
        <v>4</v>
      </c>
      <c r="F26" s="1025"/>
      <c r="G26" s="1025"/>
      <c r="H26" s="1053">
        <v>4</v>
      </c>
      <c r="I26" s="1053">
        <v>240</v>
      </c>
    </row>
    <row r="27" spans="2:9" s="1020" customFormat="1" ht="34.5" customHeight="1">
      <c r="B27" s="1051" t="s">
        <v>5242</v>
      </c>
      <c r="C27" s="1052">
        <v>4</v>
      </c>
      <c r="D27" s="1030"/>
      <c r="E27" s="1053">
        <v>4</v>
      </c>
      <c r="F27" s="1025"/>
      <c r="G27" s="1025"/>
      <c r="H27" s="1053">
        <v>4</v>
      </c>
      <c r="I27" s="1053">
        <v>350</v>
      </c>
    </row>
    <row r="28" spans="2:9" s="1020" customFormat="1" ht="15" customHeight="1">
      <c r="B28" s="1051" t="s">
        <v>5243</v>
      </c>
      <c r="C28" s="1052">
        <v>4</v>
      </c>
      <c r="D28" s="1030"/>
      <c r="E28" s="1053">
        <v>4</v>
      </c>
      <c r="F28" s="1025"/>
      <c r="G28" s="1025"/>
      <c r="H28" s="1053">
        <v>4</v>
      </c>
      <c r="I28" s="1053">
        <v>240</v>
      </c>
    </row>
    <row r="29" spans="2:9" s="1020" customFormat="1" ht="15" customHeight="1">
      <c r="B29" s="1051" t="s">
        <v>5244</v>
      </c>
      <c r="C29" s="1052">
        <v>4</v>
      </c>
      <c r="D29" s="1030"/>
      <c r="E29" s="1053">
        <v>4</v>
      </c>
      <c r="F29" s="1025"/>
      <c r="G29" s="1025"/>
      <c r="H29" s="1053">
        <v>4</v>
      </c>
      <c r="I29" s="1053">
        <v>350</v>
      </c>
    </row>
    <row r="30" spans="2:9" s="1020" customFormat="1" ht="15" customHeight="1">
      <c r="B30" s="1051" t="s">
        <v>5245</v>
      </c>
      <c r="C30" s="1052">
        <v>4</v>
      </c>
      <c r="D30" s="1030"/>
      <c r="E30" s="1053">
        <v>4</v>
      </c>
      <c r="F30" s="1025"/>
      <c r="G30" s="1025"/>
      <c r="H30" s="1053">
        <v>4</v>
      </c>
      <c r="I30" s="1053">
        <v>240</v>
      </c>
    </row>
    <row r="31" spans="2:9" s="1020" customFormat="1" ht="15" customHeight="1">
      <c r="B31" s="1051" t="s">
        <v>5246</v>
      </c>
      <c r="C31" s="1052">
        <v>4</v>
      </c>
      <c r="D31" s="1030"/>
      <c r="E31" s="1053">
        <v>4</v>
      </c>
      <c r="F31" s="1025"/>
      <c r="G31" s="1025"/>
      <c r="H31" s="1053">
        <v>4</v>
      </c>
      <c r="I31" s="1053">
        <v>350</v>
      </c>
    </row>
    <row r="32" spans="2:9" s="1020" customFormat="1" ht="15" customHeight="1" thickBot="1">
      <c r="B32" s="1059" t="s">
        <v>5247</v>
      </c>
      <c r="C32" s="1356">
        <v>6</v>
      </c>
      <c r="D32" s="1036"/>
      <c r="E32" s="1060">
        <v>6</v>
      </c>
      <c r="F32" s="1025"/>
      <c r="G32" s="1025"/>
      <c r="H32" s="1060">
        <v>6</v>
      </c>
      <c r="I32" s="1060">
        <v>350</v>
      </c>
    </row>
    <row r="33" spans="2:9" s="1020" customFormat="1" ht="18.75" customHeight="1" thickBot="1">
      <c r="B33" s="1359" t="s">
        <v>5248</v>
      </c>
      <c r="C33" s="1360"/>
      <c r="D33" s="1361"/>
      <c r="E33" s="1362"/>
      <c r="F33" s="1363"/>
      <c r="G33" s="1363"/>
      <c r="H33" s="1362"/>
      <c r="I33" s="1364"/>
    </row>
    <row r="34" spans="2:9" s="1020" customFormat="1" ht="34.5" customHeight="1">
      <c r="B34" s="1062" t="s">
        <v>5249</v>
      </c>
      <c r="C34" s="1379">
        <v>1</v>
      </c>
      <c r="D34" s="1380"/>
      <c r="E34" s="1063">
        <v>1</v>
      </c>
      <c r="F34" s="1025"/>
      <c r="G34" s="1025"/>
      <c r="H34" s="1063">
        <v>1</v>
      </c>
      <c r="I34" s="1063">
        <v>0</v>
      </c>
    </row>
    <row r="35" spans="2:9" s="1020" customFormat="1" ht="15" customHeight="1">
      <c r="B35" s="1051" t="s">
        <v>5250</v>
      </c>
      <c r="C35" s="1052">
        <v>1</v>
      </c>
      <c r="D35" s="1030"/>
      <c r="E35" s="1053">
        <v>1</v>
      </c>
      <c r="F35" s="1025"/>
      <c r="G35" s="1025"/>
      <c r="H35" s="1053">
        <v>1</v>
      </c>
      <c r="I35" s="1053">
        <v>0</v>
      </c>
    </row>
    <row r="36" spans="2:9" s="1020" customFormat="1" ht="15" customHeight="1">
      <c r="B36" s="1355" t="s">
        <v>5396</v>
      </c>
      <c r="C36" s="1052"/>
      <c r="D36" s="1030"/>
      <c r="E36" s="1053"/>
      <c r="F36" s="1025"/>
      <c r="G36" s="1025"/>
      <c r="H36" s="1053">
        <v>2</v>
      </c>
      <c r="I36" s="1053">
        <v>180</v>
      </c>
    </row>
    <row r="37" spans="2:9" s="1020" customFormat="1" ht="15" customHeight="1">
      <c r="B37" s="1051" t="s">
        <v>2158</v>
      </c>
      <c r="C37" s="1052">
        <v>3</v>
      </c>
      <c r="D37" s="1030"/>
      <c r="E37" s="1053">
        <v>3</v>
      </c>
      <c r="F37" s="1025"/>
      <c r="G37" s="1025"/>
      <c r="H37" s="1053">
        <v>3</v>
      </c>
      <c r="I37" s="1053">
        <v>240</v>
      </c>
    </row>
    <row r="38" spans="2:9" s="1020" customFormat="1" ht="15" customHeight="1">
      <c r="B38" s="1051" t="s">
        <v>3791</v>
      </c>
      <c r="C38" s="1052">
        <v>2</v>
      </c>
      <c r="D38" s="1030"/>
      <c r="E38" s="1053">
        <v>2</v>
      </c>
      <c r="F38" s="1025"/>
      <c r="G38" s="1025"/>
      <c r="H38" s="1053">
        <v>2</v>
      </c>
      <c r="I38" s="1053">
        <v>180</v>
      </c>
    </row>
    <row r="39" spans="2:9" s="1020" customFormat="1" ht="15" customHeight="1">
      <c r="B39" s="1051" t="s">
        <v>967</v>
      </c>
      <c r="C39" s="1052">
        <v>3</v>
      </c>
      <c r="D39" s="1030"/>
      <c r="E39" s="1053">
        <v>3</v>
      </c>
      <c r="F39" s="1025"/>
      <c r="G39" s="1025"/>
      <c r="H39" s="1053">
        <v>3</v>
      </c>
      <c r="I39" s="1053">
        <v>180</v>
      </c>
    </row>
    <row r="40" spans="2:9" s="1020" customFormat="1" ht="34.5" customHeight="1">
      <c r="B40" s="1051" t="s">
        <v>5251</v>
      </c>
      <c r="C40" s="1052">
        <v>3</v>
      </c>
      <c r="D40" s="1030"/>
      <c r="E40" s="1053">
        <v>3</v>
      </c>
      <c r="F40" s="1025"/>
      <c r="G40" s="1025"/>
      <c r="H40" s="1053">
        <v>3</v>
      </c>
      <c r="I40" s="1053">
        <v>180</v>
      </c>
    </row>
    <row r="41" spans="2:9" s="1020" customFormat="1" ht="34.5" customHeight="1">
      <c r="B41" s="1051" t="s">
        <v>969</v>
      </c>
      <c r="C41" s="1052">
        <v>3</v>
      </c>
      <c r="D41" s="1030"/>
      <c r="E41" s="1053">
        <v>3</v>
      </c>
      <c r="F41" s="1025"/>
      <c r="G41" s="1025"/>
      <c r="H41" s="1053">
        <v>3</v>
      </c>
      <c r="I41" s="1053">
        <v>180</v>
      </c>
    </row>
    <row r="42" spans="2:9" s="1020" customFormat="1" ht="15" customHeight="1">
      <c r="B42" s="1051" t="s">
        <v>5252</v>
      </c>
      <c r="C42" s="1052">
        <v>3</v>
      </c>
      <c r="D42" s="1030"/>
      <c r="E42" s="1053">
        <v>3</v>
      </c>
      <c r="F42" s="1025"/>
      <c r="G42" s="1025"/>
      <c r="H42" s="1053">
        <v>3</v>
      </c>
      <c r="I42" s="1053">
        <v>240</v>
      </c>
    </row>
    <row r="43" spans="2:9" s="1020" customFormat="1" ht="15" customHeight="1">
      <c r="B43" s="1051" t="s">
        <v>3785</v>
      </c>
      <c r="C43" s="1052">
        <v>4</v>
      </c>
      <c r="D43" s="1030"/>
      <c r="E43" s="1053">
        <v>4</v>
      </c>
      <c r="F43" s="1025"/>
      <c r="G43" s="1025"/>
      <c r="H43" s="1053">
        <v>4</v>
      </c>
      <c r="I43" s="1053">
        <v>240</v>
      </c>
    </row>
    <row r="44" spans="2:9" s="1020" customFormat="1" ht="15" customHeight="1">
      <c r="B44" s="1051" t="s">
        <v>3789</v>
      </c>
      <c r="C44" s="1052">
        <v>4</v>
      </c>
      <c r="D44" s="1030"/>
      <c r="E44" s="1053">
        <v>4</v>
      </c>
      <c r="F44" s="1025"/>
      <c r="G44" s="1025"/>
      <c r="H44" s="1053">
        <v>4</v>
      </c>
      <c r="I44" s="1053">
        <v>180</v>
      </c>
    </row>
    <row r="45" spans="2:9" s="1020" customFormat="1" ht="15" customHeight="1">
      <c r="B45" s="1051" t="s">
        <v>3791</v>
      </c>
      <c r="C45" s="1052">
        <v>3</v>
      </c>
      <c r="D45" s="1030"/>
      <c r="E45" s="1053">
        <v>3</v>
      </c>
      <c r="F45" s="1025"/>
      <c r="G45" s="1025"/>
      <c r="H45" s="1053">
        <v>3</v>
      </c>
      <c r="I45" s="1053">
        <v>120</v>
      </c>
    </row>
    <row r="46" spans="2:9" s="1020" customFormat="1" ht="15" customHeight="1">
      <c r="B46" s="1051" t="s">
        <v>3793</v>
      </c>
      <c r="C46" s="1052">
        <v>5</v>
      </c>
      <c r="D46" s="1030"/>
      <c r="E46" s="1053">
        <v>5</v>
      </c>
      <c r="F46" s="1025"/>
      <c r="G46" s="1025"/>
      <c r="H46" s="1053">
        <v>5</v>
      </c>
      <c r="I46" s="1053">
        <v>240</v>
      </c>
    </row>
    <row r="47" spans="2:9" s="1020" customFormat="1" ht="15" customHeight="1">
      <c r="B47" s="1051" t="s">
        <v>5253</v>
      </c>
      <c r="C47" s="1052">
        <v>4</v>
      </c>
      <c r="D47" s="1030"/>
      <c r="E47" s="1053">
        <v>4</v>
      </c>
      <c r="F47" s="1025"/>
      <c r="G47" s="1025"/>
      <c r="H47" s="1053">
        <v>5</v>
      </c>
      <c r="I47" s="1053">
        <v>240</v>
      </c>
    </row>
    <row r="48" spans="2:9" s="1020" customFormat="1" ht="15" customHeight="1">
      <c r="B48" s="1051" t="s">
        <v>5254</v>
      </c>
      <c r="C48" s="1052">
        <v>3</v>
      </c>
      <c r="D48" s="1030"/>
      <c r="E48" s="1053">
        <v>3</v>
      </c>
      <c r="F48" s="1025"/>
      <c r="G48" s="1025"/>
      <c r="H48" s="1053">
        <v>3</v>
      </c>
      <c r="I48" s="1053">
        <v>180</v>
      </c>
    </row>
    <row r="49" spans="2:9" s="1020" customFormat="1" ht="15" customHeight="1">
      <c r="B49" s="1051" t="s">
        <v>2156</v>
      </c>
      <c r="C49" s="1052">
        <v>3</v>
      </c>
      <c r="D49" s="1030"/>
      <c r="E49" s="1053">
        <v>3</v>
      </c>
      <c r="F49" s="1025"/>
      <c r="G49" s="1025"/>
      <c r="H49" s="1053">
        <v>3</v>
      </c>
      <c r="I49" s="1053">
        <v>240</v>
      </c>
    </row>
    <row r="50" spans="2:9" s="1020" customFormat="1" ht="34.5" customHeight="1">
      <c r="B50" s="1051" t="s">
        <v>3783</v>
      </c>
      <c r="C50" s="1052">
        <v>5</v>
      </c>
      <c r="D50" s="1030"/>
      <c r="E50" s="1053">
        <v>5</v>
      </c>
      <c r="F50" s="1025"/>
      <c r="G50" s="1025"/>
      <c r="H50" s="1053">
        <v>5</v>
      </c>
      <c r="I50" s="1053">
        <v>455</v>
      </c>
    </row>
    <row r="51" spans="2:9" s="1020" customFormat="1" ht="15" customHeight="1">
      <c r="B51" s="1051" t="s">
        <v>5255</v>
      </c>
      <c r="C51" s="1052">
        <v>6</v>
      </c>
      <c r="D51" s="1030"/>
      <c r="E51" s="1053">
        <v>6</v>
      </c>
      <c r="F51" s="1025"/>
      <c r="G51" s="1025"/>
      <c r="H51" s="1053">
        <v>6</v>
      </c>
      <c r="I51" s="1053">
        <v>555</v>
      </c>
    </row>
    <row r="52" spans="2:9" s="1020" customFormat="1" ht="15" customHeight="1">
      <c r="B52" s="1051" t="s">
        <v>5256</v>
      </c>
      <c r="C52" s="1052">
        <v>7</v>
      </c>
      <c r="D52" s="1030"/>
      <c r="E52" s="1053">
        <v>7</v>
      </c>
      <c r="F52" s="1025"/>
      <c r="G52" s="1025"/>
      <c r="H52" s="1053">
        <v>7</v>
      </c>
      <c r="I52" s="1053">
        <v>455</v>
      </c>
    </row>
    <row r="53" spans="2:9" s="1020" customFormat="1" ht="15" customHeight="1">
      <c r="B53" s="1051" t="s">
        <v>5257</v>
      </c>
      <c r="C53" s="1052">
        <v>7</v>
      </c>
      <c r="D53" s="1030"/>
      <c r="E53" s="1053">
        <v>7</v>
      </c>
      <c r="F53" s="1025"/>
      <c r="G53" s="1025"/>
      <c r="H53" s="1053">
        <v>7</v>
      </c>
      <c r="I53" s="1053">
        <v>555</v>
      </c>
    </row>
    <row r="54" spans="2:9" s="1020" customFormat="1" ht="34.5" customHeight="1">
      <c r="B54" s="1051" t="s">
        <v>2150</v>
      </c>
      <c r="C54" s="1052">
        <v>7</v>
      </c>
      <c r="D54" s="1030"/>
      <c r="E54" s="1053">
        <v>7</v>
      </c>
      <c r="F54" s="1025"/>
      <c r="G54" s="1025"/>
      <c r="H54" s="1053">
        <v>7</v>
      </c>
      <c r="I54" s="1053">
        <v>555</v>
      </c>
    </row>
    <row r="55" spans="2:9" s="1020" customFormat="1" ht="15" customHeight="1">
      <c r="B55" s="1051" t="s">
        <v>5258</v>
      </c>
      <c r="C55" s="1052">
        <v>4</v>
      </c>
      <c r="D55" s="1030"/>
      <c r="E55" s="1053">
        <v>4</v>
      </c>
      <c r="F55" s="1025"/>
      <c r="G55" s="1025"/>
      <c r="H55" s="1053">
        <v>4</v>
      </c>
      <c r="I55" s="1053">
        <v>240</v>
      </c>
    </row>
    <row r="56" spans="2:9" s="1020" customFormat="1" ht="15" customHeight="1" thickBot="1">
      <c r="B56" s="1055" t="s">
        <v>5259</v>
      </c>
      <c r="C56" s="1056">
        <v>5</v>
      </c>
      <c r="D56" s="1057"/>
      <c r="E56" s="1058">
        <v>5</v>
      </c>
      <c r="F56" s="1025"/>
      <c r="G56" s="1025"/>
      <c r="H56" s="1058">
        <v>5</v>
      </c>
      <c r="I56" s="1058">
        <v>240</v>
      </c>
    </row>
    <row r="57" spans="2:9" s="1020" customFormat="1" ht="29.25" customHeight="1" thickBot="1">
      <c r="B57" s="1381" t="s">
        <v>5397</v>
      </c>
      <c r="C57" s="1357">
        <v>5</v>
      </c>
      <c r="D57" s="1357"/>
      <c r="E57" s="1358">
        <v>5</v>
      </c>
      <c r="F57" s="188"/>
      <c r="G57" s="188"/>
      <c r="H57" s="1060">
        <v>3</v>
      </c>
      <c r="I57" s="1060">
        <v>180</v>
      </c>
    </row>
    <row r="58" spans="2:9" s="1020" customFormat="1" ht="15" customHeight="1" thickBot="1">
      <c r="B58" s="1359" t="s">
        <v>5260</v>
      </c>
      <c r="C58" s="1360"/>
      <c r="D58" s="1361"/>
      <c r="E58" s="1362"/>
      <c r="F58" s="1363"/>
      <c r="G58" s="1363"/>
      <c r="H58" s="1362"/>
      <c r="I58" s="1364"/>
    </row>
    <row r="59" spans="2:9" s="1020" customFormat="1" ht="30" customHeight="1">
      <c r="B59" s="1062" t="s">
        <v>385</v>
      </c>
      <c r="C59" s="1379">
        <v>1</v>
      </c>
      <c r="D59" s="1380"/>
      <c r="E59" s="1063">
        <v>1</v>
      </c>
      <c r="F59" s="1025"/>
      <c r="G59" s="1025"/>
      <c r="H59" s="1063">
        <v>1</v>
      </c>
      <c r="I59" s="1063">
        <v>0</v>
      </c>
    </row>
    <row r="60" spans="2:9" s="1020" customFormat="1" ht="15" customHeight="1">
      <c r="B60" s="1051" t="s">
        <v>387</v>
      </c>
      <c r="C60" s="1052">
        <v>2</v>
      </c>
      <c r="D60" s="1030"/>
      <c r="E60" s="1053">
        <v>2</v>
      </c>
      <c r="F60" s="1025"/>
      <c r="G60" s="1025"/>
      <c r="H60" s="1053">
        <v>2</v>
      </c>
      <c r="I60" s="1053">
        <v>0</v>
      </c>
    </row>
    <row r="61" spans="2:9" s="1020" customFormat="1" ht="34.5" customHeight="1">
      <c r="B61" s="1051" t="s">
        <v>5261</v>
      </c>
      <c r="C61" s="1052">
        <v>1</v>
      </c>
      <c r="D61" s="1030"/>
      <c r="E61" s="1053">
        <v>1</v>
      </c>
      <c r="F61" s="1025"/>
      <c r="G61" s="1025"/>
      <c r="H61" s="1053">
        <v>1</v>
      </c>
      <c r="I61" s="1053">
        <v>0</v>
      </c>
    </row>
    <row r="62" spans="2:9" s="1020" customFormat="1" ht="15" customHeight="1">
      <c r="B62" s="1051" t="s">
        <v>5262</v>
      </c>
      <c r="C62" s="1052">
        <v>1</v>
      </c>
      <c r="D62" s="1030"/>
      <c r="E62" s="1053">
        <v>1</v>
      </c>
      <c r="F62" s="1025"/>
      <c r="G62" s="1025"/>
      <c r="H62" s="1053">
        <v>1</v>
      </c>
      <c r="I62" s="1053">
        <v>0</v>
      </c>
    </row>
    <row r="63" spans="2:9" s="1020" customFormat="1" ht="15" customHeight="1">
      <c r="B63" s="1051" t="s">
        <v>5263</v>
      </c>
      <c r="C63" s="1052">
        <v>2</v>
      </c>
      <c r="D63" s="1030"/>
      <c r="E63" s="1053">
        <v>2</v>
      </c>
      <c r="F63" s="1025"/>
      <c r="G63" s="1025"/>
      <c r="H63" s="1053">
        <v>2</v>
      </c>
      <c r="I63" s="1053">
        <v>120</v>
      </c>
    </row>
    <row r="64" spans="2:9" s="1020" customFormat="1" ht="15" customHeight="1">
      <c r="B64" s="1051" t="s">
        <v>375</v>
      </c>
      <c r="C64" s="1052">
        <v>2</v>
      </c>
      <c r="D64" s="1030"/>
      <c r="E64" s="1053">
        <v>2</v>
      </c>
      <c r="F64" s="1025"/>
      <c r="G64" s="1025"/>
      <c r="H64" s="1053">
        <v>2</v>
      </c>
      <c r="I64" s="1053">
        <v>120</v>
      </c>
    </row>
    <row r="65" spans="2:9" s="1020" customFormat="1" ht="33.75" customHeight="1">
      <c r="B65" s="1051" t="s">
        <v>5264</v>
      </c>
      <c r="C65" s="1052">
        <v>3</v>
      </c>
      <c r="D65" s="1030"/>
      <c r="E65" s="1053">
        <v>3</v>
      </c>
      <c r="F65" s="1025"/>
      <c r="G65" s="1025"/>
      <c r="H65" s="1053">
        <v>3</v>
      </c>
      <c r="I65" s="1053">
        <v>180</v>
      </c>
    </row>
    <row r="66" spans="2:9" s="1020" customFormat="1" ht="30.75" customHeight="1">
      <c r="B66" s="1051" t="s">
        <v>423</v>
      </c>
      <c r="C66" s="1052">
        <v>3</v>
      </c>
      <c r="D66" s="1030"/>
      <c r="E66" s="1053">
        <v>3</v>
      </c>
      <c r="F66" s="1025"/>
      <c r="G66" s="1025"/>
      <c r="H66" s="1053">
        <v>3</v>
      </c>
      <c r="I66" s="1053">
        <v>180</v>
      </c>
    </row>
    <row r="67" spans="2:9" s="1020" customFormat="1" ht="15" customHeight="1">
      <c r="B67" s="1051" t="s">
        <v>427</v>
      </c>
      <c r="C67" s="1052">
        <v>2</v>
      </c>
      <c r="D67" s="1030"/>
      <c r="E67" s="1053">
        <v>2</v>
      </c>
      <c r="F67" s="1025"/>
      <c r="G67" s="1025"/>
      <c r="H67" s="1053">
        <v>2</v>
      </c>
      <c r="I67" s="1053">
        <v>180</v>
      </c>
    </row>
    <row r="68" spans="2:9" s="1020" customFormat="1" ht="15" customHeight="1">
      <c r="B68" s="1051" t="s">
        <v>379</v>
      </c>
      <c r="C68" s="1052">
        <v>4</v>
      </c>
      <c r="D68" s="1030"/>
      <c r="E68" s="1053">
        <v>4</v>
      </c>
      <c r="F68" s="1025"/>
      <c r="G68" s="1025"/>
      <c r="H68" s="1053">
        <v>4</v>
      </c>
      <c r="I68" s="1053">
        <v>240</v>
      </c>
    </row>
    <row r="69" spans="2:9" s="1020" customFormat="1" ht="15" customHeight="1">
      <c r="B69" s="1051" t="s">
        <v>381</v>
      </c>
      <c r="C69" s="1052">
        <v>4</v>
      </c>
      <c r="D69" s="1030"/>
      <c r="E69" s="1053">
        <v>4</v>
      </c>
      <c r="F69" s="1025"/>
      <c r="G69" s="1025"/>
      <c r="H69" s="1053">
        <v>6</v>
      </c>
      <c r="I69" s="1053">
        <v>555</v>
      </c>
    </row>
    <row r="70" spans="2:9" s="1020" customFormat="1" ht="15" customHeight="1">
      <c r="B70" s="1051" t="s">
        <v>383</v>
      </c>
      <c r="C70" s="1052">
        <v>3</v>
      </c>
      <c r="D70" s="1030"/>
      <c r="E70" s="1053">
        <v>3</v>
      </c>
      <c r="F70" s="1025"/>
      <c r="G70" s="1025"/>
      <c r="H70" s="1053">
        <v>3</v>
      </c>
      <c r="I70" s="1053">
        <v>350</v>
      </c>
    </row>
    <row r="71" spans="2:9" s="1020" customFormat="1" ht="15" customHeight="1">
      <c r="B71" s="1051" t="s">
        <v>3853</v>
      </c>
      <c r="C71" s="1052">
        <v>4</v>
      </c>
      <c r="D71" s="1030"/>
      <c r="E71" s="1053">
        <v>4</v>
      </c>
      <c r="F71" s="1025"/>
      <c r="G71" s="1025"/>
      <c r="H71" s="1053">
        <v>4</v>
      </c>
      <c r="I71" s="1053">
        <v>180</v>
      </c>
    </row>
    <row r="72" spans="2:9" s="1020" customFormat="1" ht="15" customHeight="1">
      <c r="B72" s="1051" t="s">
        <v>429</v>
      </c>
      <c r="C72" s="1052">
        <v>3</v>
      </c>
      <c r="D72" s="1030"/>
      <c r="E72" s="1053">
        <v>3</v>
      </c>
      <c r="F72" s="1025"/>
      <c r="G72" s="1025"/>
      <c r="H72" s="1053">
        <v>3</v>
      </c>
      <c r="I72" s="1053">
        <v>180</v>
      </c>
    </row>
    <row r="73" spans="2:9" s="1020" customFormat="1" ht="41.25" customHeight="1">
      <c r="B73" s="1059" t="s">
        <v>5265</v>
      </c>
      <c r="C73" s="1052">
        <v>4</v>
      </c>
      <c r="D73" s="1030"/>
      <c r="E73" s="1053">
        <v>4</v>
      </c>
      <c r="F73" s="1025"/>
      <c r="G73" s="1025"/>
      <c r="H73" s="1060">
        <v>4</v>
      </c>
      <c r="I73" s="1061">
        <v>240</v>
      </c>
    </row>
    <row r="74" spans="2:9" s="1020" customFormat="1" ht="27.75" customHeight="1">
      <c r="B74" s="1062" t="s">
        <v>5266</v>
      </c>
      <c r="C74" s="1052"/>
      <c r="D74" s="1030"/>
      <c r="E74" s="1053"/>
      <c r="F74" s="1025"/>
      <c r="G74" s="1025"/>
      <c r="H74" s="1063"/>
      <c r="I74" s="1064"/>
    </row>
    <row r="75" spans="2:9" s="1020" customFormat="1" ht="34.5" customHeight="1">
      <c r="B75" s="1051" t="s">
        <v>377</v>
      </c>
      <c r="C75" s="1052">
        <v>4</v>
      </c>
      <c r="D75" s="1030"/>
      <c r="E75" s="1053">
        <v>4</v>
      </c>
      <c r="F75" s="1025"/>
      <c r="G75" s="1025"/>
      <c r="H75" s="1053">
        <v>4</v>
      </c>
      <c r="I75" s="1053">
        <v>350</v>
      </c>
    </row>
    <row r="76" spans="2:9" s="1020" customFormat="1" ht="15" customHeight="1">
      <c r="B76" s="1051" t="s">
        <v>5267</v>
      </c>
      <c r="C76" s="1052">
        <v>4</v>
      </c>
      <c r="D76" s="1030"/>
      <c r="E76" s="1053">
        <v>4</v>
      </c>
      <c r="F76" s="1025"/>
      <c r="G76" s="1025"/>
      <c r="H76" s="1053">
        <v>4</v>
      </c>
      <c r="I76" s="1053">
        <v>350</v>
      </c>
    </row>
    <row r="77" spans="2:9" s="1020" customFormat="1" ht="15" customHeight="1">
      <c r="B77" s="1051" t="s">
        <v>5268</v>
      </c>
      <c r="C77" s="1052">
        <v>4</v>
      </c>
      <c r="D77" s="1030"/>
      <c r="E77" s="1053">
        <v>4</v>
      </c>
      <c r="F77" s="1025"/>
      <c r="G77" s="1025"/>
      <c r="H77" s="1053">
        <v>4</v>
      </c>
      <c r="I77" s="1053">
        <v>350</v>
      </c>
    </row>
    <row r="78" spans="2:9" s="1020" customFormat="1" ht="15" customHeight="1">
      <c r="B78" s="1051" t="s">
        <v>371</v>
      </c>
      <c r="C78" s="1052">
        <v>5</v>
      </c>
      <c r="D78" s="1030"/>
      <c r="E78" s="1053">
        <v>5</v>
      </c>
      <c r="F78" s="1025"/>
      <c r="G78" s="1025"/>
      <c r="H78" s="1053">
        <v>5</v>
      </c>
      <c r="I78" s="1053">
        <v>455</v>
      </c>
    </row>
    <row r="79" spans="2:9" s="1020" customFormat="1" ht="15" customHeight="1">
      <c r="B79" s="1051" t="s">
        <v>3851</v>
      </c>
      <c r="C79" s="1052">
        <v>7</v>
      </c>
      <c r="D79" s="1030"/>
      <c r="E79" s="1053">
        <v>7</v>
      </c>
      <c r="F79" s="1025"/>
      <c r="G79" s="1025"/>
      <c r="H79" s="1053">
        <v>7</v>
      </c>
      <c r="I79" s="1053">
        <v>455</v>
      </c>
    </row>
    <row r="80" spans="2:9" s="1020" customFormat="1" ht="15" customHeight="1" thickBot="1">
      <c r="B80" s="1059" t="s">
        <v>2163</v>
      </c>
      <c r="C80" s="1356">
        <v>5</v>
      </c>
      <c r="D80" s="1036"/>
      <c r="E80" s="1060">
        <v>5</v>
      </c>
      <c r="F80" s="1025"/>
      <c r="G80" s="1025"/>
      <c r="H80" s="1060">
        <v>5</v>
      </c>
      <c r="I80" s="1060">
        <v>455</v>
      </c>
    </row>
    <row r="81" spans="2:9" s="1020" customFormat="1" ht="19.5" customHeight="1" thickBot="1">
      <c r="B81" s="1359" t="s">
        <v>5269</v>
      </c>
      <c r="C81" s="1360"/>
      <c r="D81" s="1361"/>
      <c r="E81" s="1362"/>
      <c r="F81" s="1363"/>
      <c r="G81" s="1363"/>
      <c r="H81" s="1362"/>
      <c r="I81" s="1364"/>
    </row>
    <row r="82" spans="2:9" s="1020" customFormat="1" ht="15" customHeight="1">
      <c r="B82" s="1062" t="s">
        <v>1594</v>
      </c>
      <c r="C82" s="1379">
        <v>1</v>
      </c>
      <c r="D82" s="1380"/>
      <c r="E82" s="1063">
        <v>1</v>
      </c>
      <c r="F82" s="1025"/>
      <c r="G82" s="1025"/>
      <c r="H82" s="1063">
        <v>1</v>
      </c>
      <c r="I82" s="1063">
        <v>120</v>
      </c>
    </row>
    <row r="83" spans="2:9" s="1020" customFormat="1" ht="15" customHeight="1">
      <c r="B83" s="1051" t="s">
        <v>432</v>
      </c>
      <c r="C83" s="1052">
        <v>4</v>
      </c>
      <c r="D83" s="1030"/>
      <c r="E83" s="1053">
        <v>4</v>
      </c>
      <c r="F83" s="1025"/>
      <c r="G83" s="1025"/>
      <c r="H83" s="1053">
        <v>4</v>
      </c>
      <c r="I83" s="1053">
        <v>350</v>
      </c>
    </row>
    <row r="84" spans="2:9" s="1020" customFormat="1" ht="15" customHeight="1">
      <c r="B84" s="1051" t="s">
        <v>5270</v>
      </c>
      <c r="C84" s="1052">
        <v>3</v>
      </c>
      <c r="D84" s="1030"/>
      <c r="E84" s="1053">
        <v>3</v>
      </c>
      <c r="F84" s="1025"/>
      <c r="G84" s="1025"/>
      <c r="H84" s="1053">
        <v>3</v>
      </c>
      <c r="I84" s="1053">
        <v>240</v>
      </c>
    </row>
    <row r="85" spans="2:9" s="1020" customFormat="1" ht="15" customHeight="1">
      <c r="B85" s="1051" t="s">
        <v>5271</v>
      </c>
      <c r="C85" s="1052">
        <v>3</v>
      </c>
      <c r="D85" s="1030"/>
      <c r="E85" s="1053">
        <v>3</v>
      </c>
      <c r="F85" s="1025"/>
      <c r="G85" s="1025"/>
      <c r="H85" s="1053">
        <v>3</v>
      </c>
      <c r="I85" s="1053">
        <v>240</v>
      </c>
    </row>
    <row r="86" spans="2:9" s="1020" customFormat="1" ht="15" customHeight="1">
      <c r="B86" s="1051" t="s">
        <v>5272</v>
      </c>
      <c r="C86" s="1052">
        <v>5</v>
      </c>
      <c r="D86" s="1030"/>
      <c r="E86" s="1053">
        <v>5</v>
      </c>
      <c r="F86" s="1025"/>
      <c r="G86" s="1025"/>
      <c r="H86" s="1053">
        <v>5</v>
      </c>
      <c r="I86" s="1053">
        <v>455</v>
      </c>
    </row>
    <row r="87" spans="2:9" s="1020" customFormat="1" ht="15" customHeight="1">
      <c r="B87" s="1051" t="s">
        <v>5273</v>
      </c>
      <c r="C87" s="1052">
        <v>5</v>
      </c>
      <c r="D87" s="1030"/>
      <c r="E87" s="1053">
        <v>5</v>
      </c>
      <c r="F87" s="1025"/>
      <c r="G87" s="1025"/>
      <c r="H87" s="1053">
        <v>5</v>
      </c>
      <c r="I87" s="1053">
        <v>455</v>
      </c>
    </row>
    <row r="88" spans="2:9" s="1020" customFormat="1" ht="15" customHeight="1">
      <c r="B88" s="1051" t="s">
        <v>5274</v>
      </c>
      <c r="C88" s="1052">
        <v>3</v>
      </c>
      <c r="D88" s="1030"/>
      <c r="E88" s="1053">
        <v>3</v>
      </c>
      <c r="F88" s="1025"/>
      <c r="G88" s="1025"/>
      <c r="H88" s="1053">
        <v>3</v>
      </c>
      <c r="I88" s="1053">
        <v>240</v>
      </c>
    </row>
    <row r="89" spans="2:9" s="1020" customFormat="1" ht="15" customHeight="1">
      <c r="B89" s="1051" t="s">
        <v>5275</v>
      </c>
      <c r="C89" s="1052">
        <v>5</v>
      </c>
      <c r="D89" s="1030"/>
      <c r="E89" s="1053">
        <v>5</v>
      </c>
      <c r="F89" s="1025"/>
      <c r="G89" s="1025"/>
      <c r="H89" s="1053">
        <v>5</v>
      </c>
      <c r="I89" s="1053">
        <v>455</v>
      </c>
    </row>
    <row r="90" spans="2:9" s="1020" customFormat="1" ht="15" customHeight="1">
      <c r="B90" s="1051" t="s">
        <v>5276</v>
      </c>
      <c r="C90" s="1052">
        <v>2</v>
      </c>
      <c r="D90" s="1030"/>
      <c r="E90" s="1053">
        <v>2</v>
      </c>
      <c r="F90" s="1025"/>
      <c r="G90" s="1025"/>
      <c r="H90" s="1053">
        <v>2</v>
      </c>
      <c r="I90" s="1053">
        <v>180</v>
      </c>
    </row>
    <row r="91" spans="2:9" s="1020" customFormat="1" ht="15" customHeight="1">
      <c r="B91" s="1051" t="s">
        <v>5277</v>
      </c>
      <c r="C91" s="1052">
        <v>6</v>
      </c>
      <c r="D91" s="1030"/>
      <c r="E91" s="1053">
        <v>6</v>
      </c>
      <c r="F91" s="1025"/>
      <c r="G91" s="1025"/>
      <c r="H91" s="1053">
        <v>6</v>
      </c>
      <c r="I91" s="1053">
        <v>455</v>
      </c>
    </row>
    <row r="92" spans="2:9" s="1020" customFormat="1" ht="15" customHeight="1">
      <c r="B92" s="1051" t="s">
        <v>5278</v>
      </c>
      <c r="C92" s="1052">
        <v>5</v>
      </c>
      <c r="D92" s="1030"/>
      <c r="E92" s="1053">
        <v>5</v>
      </c>
      <c r="F92" s="1025"/>
      <c r="G92" s="1025"/>
      <c r="H92" s="1053">
        <v>5</v>
      </c>
      <c r="I92" s="1053">
        <v>455</v>
      </c>
    </row>
    <row r="93" spans="2:9" s="1020" customFormat="1" ht="15" customHeight="1" thickBot="1">
      <c r="B93" s="1059" t="s">
        <v>5279</v>
      </c>
      <c r="C93" s="1356">
        <v>5</v>
      </c>
      <c r="D93" s="1036"/>
      <c r="E93" s="1060">
        <v>5</v>
      </c>
      <c r="F93" s="1025"/>
      <c r="G93" s="1025"/>
      <c r="H93" s="1060">
        <v>5</v>
      </c>
      <c r="I93" s="1060">
        <v>455</v>
      </c>
    </row>
    <row r="94" spans="2:9" s="1020" customFormat="1" ht="19.5" customHeight="1" thickBot="1">
      <c r="B94" s="1359" t="s">
        <v>5280</v>
      </c>
      <c r="C94" s="1360"/>
      <c r="D94" s="1361"/>
      <c r="E94" s="1362"/>
      <c r="F94" s="1363"/>
      <c r="G94" s="1363"/>
      <c r="H94" s="1362"/>
      <c r="I94" s="1364"/>
    </row>
    <row r="95" spans="2:9" s="1020" customFormat="1" ht="15" customHeight="1">
      <c r="B95" s="1062" t="s">
        <v>5281</v>
      </c>
      <c r="C95" s="1379">
        <v>7</v>
      </c>
      <c r="D95" s="1380"/>
      <c r="E95" s="1063">
        <v>7</v>
      </c>
      <c r="F95" s="1025"/>
      <c r="G95" s="1025"/>
      <c r="H95" s="1063">
        <v>7</v>
      </c>
      <c r="I95" s="1063">
        <v>555</v>
      </c>
    </row>
    <row r="96" spans="2:9" s="1020" customFormat="1" ht="15" customHeight="1">
      <c r="B96" s="1051" t="s">
        <v>5282</v>
      </c>
      <c r="C96" s="1052">
        <v>6</v>
      </c>
      <c r="D96" s="1030"/>
      <c r="E96" s="1053">
        <v>6</v>
      </c>
      <c r="F96" s="1025"/>
      <c r="G96" s="1025"/>
      <c r="H96" s="1053">
        <v>6</v>
      </c>
      <c r="I96" s="1053">
        <v>455</v>
      </c>
    </row>
    <row r="97" spans="2:9" s="1020" customFormat="1" ht="15" customHeight="1">
      <c r="B97" s="1051" t="s">
        <v>5283</v>
      </c>
      <c r="C97" s="1052">
        <v>6</v>
      </c>
      <c r="D97" s="1030"/>
      <c r="E97" s="1053">
        <v>6</v>
      </c>
      <c r="F97" s="1025"/>
      <c r="G97" s="1025"/>
      <c r="H97" s="1053">
        <v>6</v>
      </c>
      <c r="I97" s="1053">
        <v>455</v>
      </c>
    </row>
    <row r="98" spans="2:9" s="1020" customFormat="1" ht="15" customHeight="1">
      <c r="B98" s="1051" t="s">
        <v>5284</v>
      </c>
      <c r="C98" s="1052">
        <v>5</v>
      </c>
      <c r="D98" s="1030"/>
      <c r="E98" s="1053">
        <v>5</v>
      </c>
      <c r="F98" s="1025"/>
      <c r="G98" s="1025"/>
      <c r="H98" s="1053">
        <v>5</v>
      </c>
      <c r="I98" s="1053">
        <v>455</v>
      </c>
    </row>
    <row r="99" spans="2:9" s="1020" customFormat="1" ht="15" customHeight="1">
      <c r="B99" s="1051" t="s">
        <v>5285</v>
      </c>
      <c r="C99" s="1052">
        <v>5</v>
      </c>
      <c r="D99" s="1030"/>
      <c r="E99" s="1053">
        <v>5</v>
      </c>
      <c r="F99" s="1025"/>
      <c r="G99" s="1025"/>
      <c r="H99" s="1053">
        <v>5</v>
      </c>
      <c r="I99" s="1053">
        <v>350</v>
      </c>
    </row>
    <row r="100" spans="2:9" s="1020" customFormat="1" ht="15" customHeight="1">
      <c r="B100" s="1051" t="s">
        <v>2045</v>
      </c>
      <c r="C100" s="1052">
        <v>5</v>
      </c>
      <c r="D100" s="1030"/>
      <c r="E100" s="1053">
        <v>5</v>
      </c>
      <c r="F100" s="1025"/>
      <c r="G100" s="1025"/>
      <c r="H100" s="1053">
        <v>5</v>
      </c>
      <c r="I100" s="1053">
        <v>455</v>
      </c>
    </row>
    <row r="101" spans="2:9" s="1020" customFormat="1" ht="15" customHeight="1">
      <c r="B101" s="1051" t="s">
        <v>2047</v>
      </c>
      <c r="C101" s="1052">
        <v>6</v>
      </c>
      <c r="D101" s="1030"/>
      <c r="E101" s="1053">
        <v>6</v>
      </c>
      <c r="F101" s="1025"/>
      <c r="G101" s="1025"/>
      <c r="H101" s="1053">
        <v>6</v>
      </c>
      <c r="I101" s="1053">
        <v>555</v>
      </c>
    </row>
    <row r="102" spans="2:9" s="1020" customFormat="1" ht="15" customHeight="1">
      <c r="B102" s="1051" t="s">
        <v>2049</v>
      </c>
      <c r="C102" s="1052">
        <v>3</v>
      </c>
      <c r="D102" s="1030"/>
      <c r="E102" s="1053">
        <v>3</v>
      </c>
      <c r="F102" s="1025"/>
      <c r="G102" s="1025"/>
      <c r="H102" s="1053">
        <v>3</v>
      </c>
      <c r="I102" s="1053">
        <v>120</v>
      </c>
    </row>
    <row r="103" spans="2:9" s="1020" customFormat="1" ht="15" customHeight="1">
      <c r="B103" s="1051" t="s">
        <v>5286</v>
      </c>
      <c r="C103" s="1052">
        <v>4</v>
      </c>
      <c r="D103" s="1030"/>
      <c r="E103" s="1053">
        <v>4</v>
      </c>
      <c r="F103" s="1025"/>
      <c r="G103" s="1025"/>
      <c r="H103" s="1053">
        <v>4</v>
      </c>
      <c r="I103" s="1053">
        <v>240</v>
      </c>
    </row>
    <row r="104" spans="2:9" s="1020" customFormat="1" ht="15" customHeight="1">
      <c r="B104" s="1051" t="s">
        <v>5287</v>
      </c>
      <c r="C104" s="1052">
        <v>2</v>
      </c>
      <c r="D104" s="1030"/>
      <c r="E104" s="1053">
        <v>2</v>
      </c>
      <c r="F104" s="1025"/>
      <c r="G104" s="1025"/>
      <c r="H104" s="1053">
        <v>2</v>
      </c>
      <c r="I104" s="1053">
        <v>240</v>
      </c>
    </row>
    <row r="105" spans="2:9" s="1020" customFormat="1" ht="15" customHeight="1">
      <c r="B105" s="1051" t="s">
        <v>5288</v>
      </c>
      <c r="C105" s="1052">
        <v>1</v>
      </c>
      <c r="D105" s="1030"/>
      <c r="E105" s="1053">
        <v>1</v>
      </c>
      <c r="F105" s="1025"/>
      <c r="G105" s="1025"/>
      <c r="H105" s="1053">
        <v>1</v>
      </c>
      <c r="I105" s="1053">
        <v>0</v>
      </c>
    </row>
    <row r="106" spans="2:9" s="1020" customFormat="1" ht="15" customHeight="1">
      <c r="B106" s="1051" t="s">
        <v>5289</v>
      </c>
      <c r="C106" s="1052">
        <v>2</v>
      </c>
      <c r="D106" s="1030"/>
      <c r="E106" s="1053">
        <v>2</v>
      </c>
      <c r="F106" s="1025"/>
      <c r="G106" s="1025"/>
      <c r="H106" s="1053">
        <v>2</v>
      </c>
      <c r="I106" s="1053">
        <v>120</v>
      </c>
    </row>
    <row r="107" spans="2:9" s="1020" customFormat="1" ht="15" customHeight="1">
      <c r="B107" s="1051" t="s">
        <v>5290</v>
      </c>
      <c r="C107" s="1052">
        <v>2</v>
      </c>
      <c r="D107" s="1030"/>
      <c r="E107" s="1053">
        <v>2</v>
      </c>
      <c r="F107" s="1025"/>
      <c r="G107" s="1025"/>
      <c r="H107" s="1053">
        <v>2</v>
      </c>
      <c r="I107" s="1053">
        <v>120</v>
      </c>
    </row>
    <row r="108" spans="2:9" s="1020" customFormat="1" ht="15" customHeight="1">
      <c r="B108" s="1051" t="s">
        <v>5291</v>
      </c>
      <c r="C108" s="1052">
        <v>5</v>
      </c>
      <c r="D108" s="1030"/>
      <c r="E108" s="1053">
        <v>5</v>
      </c>
      <c r="F108" s="1025"/>
      <c r="G108" s="1025"/>
      <c r="H108" s="1053">
        <v>5</v>
      </c>
      <c r="I108" s="1053">
        <v>455</v>
      </c>
    </row>
    <row r="109" spans="2:9" s="1020" customFormat="1" ht="15" customHeight="1">
      <c r="B109" s="1051" t="s">
        <v>5292</v>
      </c>
      <c r="C109" s="1052">
        <v>6</v>
      </c>
      <c r="D109" s="1030"/>
      <c r="E109" s="1053">
        <v>6</v>
      </c>
      <c r="F109" s="1025"/>
      <c r="G109" s="1025"/>
      <c r="H109" s="1053">
        <v>6</v>
      </c>
      <c r="I109" s="1053">
        <v>555</v>
      </c>
    </row>
    <row r="110" spans="2:9" s="1020" customFormat="1" ht="15" customHeight="1">
      <c r="B110" s="1051" t="s">
        <v>2912</v>
      </c>
      <c r="C110" s="1052">
        <v>7</v>
      </c>
      <c r="D110" s="1030"/>
      <c r="E110" s="1053">
        <v>7</v>
      </c>
      <c r="F110" s="1025"/>
      <c r="G110" s="1025"/>
      <c r="H110" s="1053">
        <v>7</v>
      </c>
      <c r="I110" s="1053">
        <v>555</v>
      </c>
    </row>
    <row r="111" spans="2:9" s="1020" customFormat="1" ht="15" customHeight="1">
      <c r="B111" s="1051" t="s">
        <v>2914</v>
      </c>
      <c r="C111" s="1052">
        <v>7</v>
      </c>
      <c r="D111" s="1030"/>
      <c r="E111" s="1053">
        <v>7</v>
      </c>
      <c r="F111" s="1025"/>
      <c r="G111" s="1025"/>
      <c r="H111" s="1053">
        <v>7</v>
      </c>
      <c r="I111" s="1053">
        <v>675</v>
      </c>
    </row>
    <row r="112" spans="2:9" s="1020" customFormat="1" ht="15" customHeight="1" thickBot="1">
      <c r="B112" s="1055" t="s">
        <v>5293</v>
      </c>
      <c r="C112" s="1056">
        <v>5</v>
      </c>
      <c r="D112" s="1057"/>
      <c r="E112" s="1058">
        <v>5</v>
      </c>
      <c r="F112" s="1025"/>
      <c r="G112" s="1025"/>
      <c r="H112" s="1058">
        <v>5</v>
      </c>
      <c r="I112" s="1058">
        <v>455</v>
      </c>
    </row>
    <row r="113" spans="2:9" s="1020" customFormat="1" ht="15" customHeight="1" thickBot="1">
      <c r="B113" s="1359" t="s">
        <v>5398</v>
      </c>
      <c r="C113" s="1360"/>
      <c r="D113" s="1361"/>
      <c r="E113" s="1362"/>
      <c r="F113" s="1363"/>
      <c r="G113" s="1363"/>
      <c r="H113" s="1362"/>
      <c r="I113" s="1364"/>
    </row>
    <row r="114" spans="2:9" s="1020" customFormat="1" ht="15" customHeight="1">
      <c r="B114" s="1365" t="s">
        <v>5267</v>
      </c>
      <c r="C114" s="1366">
        <v>4</v>
      </c>
      <c r="D114" s="1367"/>
      <c r="E114" s="1366">
        <v>4</v>
      </c>
      <c r="F114" s="1366"/>
      <c r="G114" s="1366"/>
      <c r="H114" s="1368">
        <v>4</v>
      </c>
      <c r="I114" s="1369">
        <v>350</v>
      </c>
    </row>
    <row r="115" spans="2:9" s="1020" customFormat="1" ht="15" customHeight="1">
      <c r="B115" s="1370" t="s">
        <v>5268</v>
      </c>
      <c r="C115" s="1052">
        <v>4</v>
      </c>
      <c r="D115" s="1030"/>
      <c r="E115" s="1052">
        <v>4</v>
      </c>
      <c r="F115" s="1052"/>
      <c r="G115" s="1052"/>
      <c r="H115" s="1371">
        <v>4</v>
      </c>
      <c r="I115" s="1372">
        <v>350</v>
      </c>
    </row>
    <row r="116" spans="2:9" s="1020" customFormat="1" ht="15" customHeight="1">
      <c r="B116" s="1373" t="s">
        <v>5399</v>
      </c>
      <c r="C116" s="1052"/>
      <c r="D116" s="1030"/>
      <c r="E116" s="1052"/>
      <c r="F116" s="1052"/>
      <c r="G116" s="1052"/>
      <c r="H116" s="1371">
        <v>5</v>
      </c>
      <c r="I116" s="1372">
        <v>270</v>
      </c>
    </row>
    <row r="117" spans="2:9" s="1020" customFormat="1" ht="15" customHeight="1">
      <c r="B117" s="1373" t="s">
        <v>5400</v>
      </c>
      <c r="C117" s="1052"/>
      <c r="D117" s="1030"/>
      <c r="E117" s="1052"/>
      <c r="F117" s="1052"/>
      <c r="G117" s="1052"/>
      <c r="H117" s="1371">
        <v>6</v>
      </c>
      <c r="I117" s="1372">
        <v>270</v>
      </c>
    </row>
    <row r="118" spans="2:9" s="1020" customFormat="1" ht="15" customHeight="1">
      <c r="B118" s="1373" t="s">
        <v>5401</v>
      </c>
      <c r="C118" s="1052"/>
      <c r="D118" s="1030"/>
      <c r="E118" s="1052"/>
      <c r="F118" s="1052"/>
      <c r="G118" s="1052"/>
      <c r="H118" s="1371">
        <v>6</v>
      </c>
      <c r="I118" s="1372">
        <v>270</v>
      </c>
    </row>
    <row r="119" spans="2:9" s="1020" customFormat="1" ht="15" customHeight="1">
      <c r="B119" s="1373" t="s">
        <v>5402</v>
      </c>
      <c r="C119" s="1052"/>
      <c r="D119" s="1030"/>
      <c r="E119" s="1052"/>
      <c r="F119" s="1052"/>
      <c r="G119" s="1052"/>
      <c r="H119" s="1371">
        <v>7</v>
      </c>
      <c r="I119" s="1372">
        <v>270</v>
      </c>
    </row>
    <row r="120" spans="2:9" s="1020" customFormat="1" ht="36" customHeight="1" thickBot="1">
      <c r="B120" s="1374" t="s">
        <v>5403</v>
      </c>
      <c r="C120" s="1375"/>
      <c r="D120" s="1376"/>
      <c r="E120" s="1375"/>
      <c r="F120" s="1375"/>
      <c r="G120" s="1375"/>
      <c r="H120" s="1377" t="s">
        <v>5404</v>
      </c>
      <c r="I120" s="1378">
        <v>390</v>
      </c>
    </row>
    <row r="121" spans="2:8" s="1020" customFormat="1" ht="16.5" thickBot="1">
      <c r="B121" s="1025"/>
      <c r="C121" s="241"/>
      <c r="D121" s="241"/>
      <c r="E121" s="241"/>
      <c r="F121" s="1025"/>
      <c r="G121" s="1025"/>
      <c r="H121" s="241"/>
    </row>
    <row r="122" spans="2:8" s="968" customFormat="1" ht="16.5" thickBot="1">
      <c r="B122" s="1065"/>
      <c r="C122" s="1066"/>
      <c r="D122" s="1067">
        <v>0.2</v>
      </c>
      <c r="E122" s="1068"/>
      <c r="F122" s="1054"/>
      <c r="G122" s="1054"/>
      <c r="H122" s="1069"/>
    </row>
    <row r="123" spans="2:8" s="968" customFormat="1" ht="15.75">
      <c r="B123" s="1070" t="s">
        <v>5294</v>
      </c>
      <c r="C123" s="1071" t="s">
        <v>5295</v>
      </c>
      <c r="D123" s="1072"/>
      <c r="E123" s="1073" t="s">
        <v>5295</v>
      </c>
      <c r="F123" s="1054"/>
      <c r="G123" s="1054"/>
      <c r="H123" s="1074"/>
    </row>
    <row r="124" spans="2:8" s="968" customFormat="1" ht="15.75">
      <c r="B124" s="1075" t="s">
        <v>5296</v>
      </c>
      <c r="C124" s="1076"/>
      <c r="D124" s="1077"/>
      <c r="E124" s="1078"/>
      <c r="F124" s="1054"/>
      <c r="G124" s="1054"/>
      <c r="H124" s="1079"/>
    </row>
    <row r="125" spans="2:8" s="968" customFormat="1" ht="15.75">
      <c r="B125" s="1075" t="s">
        <v>5297</v>
      </c>
      <c r="C125" s="1080">
        <v>447.2483399999999</v>
      </c>
      <c r="D125" s="1077"/>
      <c r="E125" s="1032">
        <f>C125*$D$692+C125</f>
        <v>447.2483399999999</v>
      </c>
      <c r="F125" s="1054"/>
      <c r="G125" s="1054"/>
      <c r="H125" s="1081"/>
    </row>
    <row r="126" spans="2:8" s="968" customFormat="1" ht="15.75">
      <c r="B126" s="1075" t="s">
        <v>5298</v>
      </c>
      <c r="C126" s="1080">
        <v>1118.1208499999998</v>
      </c>
      <c r="D126" s="1077"/>
      <c r="E126" s="1032">
        <f aca="true" t="shared" si="0" ref="E126:E131">C126*$D$692+C126</f>
        <v>1118.1208499999998</v>
      </c>
      <c r="F126" s="1054"/>
      <c r="G126" s="1054"/>
      <c r="H126" s="1081"/>
    </row>
    <row r="127" spans="2:8" s="968" customFormat="1" ht="15.75">
      <c r="B127" s="1075" t="s">
        <v>5299</v>
      </c>
      <c r="C127" s="1080">
        <v>2236.2416999999996</v>
      </c>
      <c r="D127" s="1077"/>
      <c r="E127" s="1032">
        <f t="shared" si="0"/>
        <v>2236.2416999999996</v>
      </c>
      <c r="F127" s="1054"/>
      <c r="G127" s="1054"/>
      <c r="H127" s="1081"/>
    </row>
    <row r="128" spans="2:8" s="968" customFormat="1" ht="15.75">
      <c r="B128" s="1075" t="s">
        <v>5300</v>
      </c>
      <c r="C128" s="1080">
        <v>3577.9867199999994</v>
      </c>
      <c r="D128" s="1077"/>
      <c r="E128" s="1032">
        <f t="shared" si="0"/>
        <v>3577.9867199999994</v>
      </c>
      <c r="F128" s="1054"/>
      <c r="G128" s="1054"/>
      <c r="H128" s="1081"/>
    </row>
    <row r="129" spans="2:8" s="968" customFormat="1" ht="15.75">
      <c r="B129" s="1075" t="s">
        <v>5301</v>
      </c>
      <c r="C129" s="1080">
        <v>4919.73174</v>
      </c>
      <c r="D129" s="1077"/>
      <c r="E129" s="1032">
        <f t="shared" si="0"/>
        <v>4919.73174</v>
      </c>
      <c r="F129" s="1054"/>
      <c r="G129" s="1054"/>
      <c r="H129" s="1081"/>
    </row>
    <row r="130" spans="2:8" s="968" customFormat="1" ht="16.5" thickBot="1">
      <c r="B130" s="1082" t="s">
        <v>5302</v>
      </c>
      <c r="C130" s="1080">
        <v>6261.47676</v>
      </c>
      <c r="D130" s="1077"/>
      <c r="E130" s="1032">
        <f t="shared" si="0"/>
        <v>6261.47676</v>
      </c>
      <c r="F130" s="1054"/>
      <c r="G130" s="1054"/>
      <c r="H130" s="1081"/>
    </row>
    <row r="131" spans="2:8" s="968" customFormat="1" ht="15.75">
      <c r="B131" s="1083">
        <v>7</v>
      </c>
      <c r="C131" s="1080">
        <v>8497.718460000002</v>
      </c>
      <c r="D131" s="1077"/>
      <c r="E131" s="1032">
        <f t="shared" si="0"/>
        <v>8497.718460000002</v>
      </c>
      <c r="F131" s="1054"/>
      <c r="G131" s="1054"/>
      <c r="H131" s="1081"/>
    </row>
    <row r="132" spans="2:8" s="1020" customFormat="1" ht="26.25" customHeight="1" thickBot="1">
      <c r="B132" s="1084" t="s">
        <v>5303</v>
      </c>
      <c r="C132" s="1085"/>
      <c r="D132" s="1056"/>
      <c r="E132" s="1058"/>
      <c r="F132" s="1025"/>
      <c r="G132" s="1025"/>
      <c r="H132" s="1044"/>
    </row>
    <row r="133" spans="2:9" s="1020" customFormat="1" ht="14.25" customHeight="1" thickBot="1">
      <c r="B133" s="1086" t="s">
        <v>4394</v>
      </c>
      <c r="C133" s="1044"/>
      <c r="D133" s="1044"/>
      <c r="E133" s="1044"/>
      <c r="F133" s="1025"/>
      <c r="G133" s="1025"/>
      <c r="H133" s="1087">
        <v>4.2</v>
      </c>
      <c r="I133" s="1088"/>
    </row>
    <row r="134" spans="2:8" s="1020" customFormat="1" ht="16.5" thickBot="1">
      <c r="B134" s="1086" t="s">
        <v>4395</v>
      </c>
      <c r="C134" s="241"/>
      <c r="D134" s="1089">
        <v>0.2</v>
      </c>
      <c r="E134" s="241"/>
      <c r="F134" s="1025"/>
      <c r="G134" s="1025"/>
      <c r="H134" s="1090">
        <v>12.5</v>
      </c>
    </row>
    <row r="135" spans="1:8" s="1020" customFormat="1" ht="15.75">
      <c r="A135" s="968"/>
      <c r="B135" s="1091"/>
      <c r="C135" s="1092"/>
      <c r="D135" s="1089">
        <v>0.2</v>
      </c>
      <c r="E135" s="1093"/>
      <c r="F135" s="1025"/>
      <c r="G135" s="1025"/>
      <c r="H135" s="1093"/>
    </row>
    <row r="136" spans="1:8" s="1096" customFormat="1" ht="15.75">
      <c r="A136" s="1094"/>
      <c r="B136" s="1095"/>
      <c r="C136" s="297"/>
      <c r="D136" s="1044"/>
      <c r="E136" s="297"/>
      <c r="F136" s="1044"/>
      <c r="G136" s="1044"/>
      <c r="H136" s="297"/>
    </row>
    <row r="137" spans="1:8" s="1096" customFormat="1" ht="15.75">
      <c r="A137" s="1095"/>
      <c r="B137" s="1095"/>
      <c r="C137" s="1095"/>
      <c r="D137" s="1044"/>
      <c r="E137" s="1095"/>
      <c r="F137" s="1044"/>
      <c r="G137" s="1044"/>
      <c r="H137" s="1095"/>
    </row>
    <row r="138" spans="1:8" s="1096" customFormat="1" ht="15.75">
      <c r="A138" s="1097"/>
      <c r="B138" s="1044"/>
      <c r="C138" s="1098"/>
      <c r="D138" s="1044"/>
      <c r="E138" s="1081"/>
      <c r="F138" s="1044"/>
      <c r="G138" s="1044"/>
      <c r="H138" s="1081"/>
    </row>
    <row r="139" spans="1:8" s="1096" customFormat="1" ht="15.75">
      <c r="A139" s="1097"/>
      <c r="B139" s="1044"/>
      <c r="C139" s="1098"/>
      <c r="D139" s="1044"/>
      <c r="E139" s="1081"/>
      <c r="F139" s="1044"/>
      <c r="G139" s="1044"/>
      <c r="H139" s="1081"/>
    </row>
  </sheetData>
  <sheetProtection password="C6B7" sheet="1"/>
  <printOptions/>
  <pageMargins left="0.7" right="0.7" top="0.75" bottom="0.75" header="0.3" footer="0.3"/>
  <pageSetup horizontalDpi="600" verticalDpi="600" orientation="portrait" paperSize="5" scale="85" r:id="rId1"/>
  <headerFooter>
    <oddHeader>&amp;C &amp;8Convenio OSPATCA - Vigencia:   01/03/2016 - 31/08/2016 - Ginecología&amp;10
</oddHeader>
    <oddFooter>&amp;C&amp;8Página &amp;P de &amp;N&amp;R&amp;8ASOCIACION DE CLINICAS Y 
SANATORIOS DE SAN JUAN</oddFooter>
  </headerFooter>
</worksheet>
</file>

<file path=xl/worksheets/sheet3.xml><?xml version="1.0" encoding="utf-8"?>
<worksheet xmlns="http://schemas.openxmlformats.org/spreadsheetml/2006/main" xmlns:r="http://schemas.openxmlformats.org/officeDocument/2006/relationships">
  <dimension ref="A1:T147"/>
  <sheetViews>
    <sheetView workbookViewId="0" topLeftCell="A1">
      <selection activeCell="T135" sqref="T135"/>
    </sheetView>
  </sheetViews>
  <sheetFormatPr defaultColWidth="11.421875" defaultRowHeight="12.75"/>
  <cols>
    <col min="1" max="1" width="17.140625" style="101" customWidth="1"/>
    <col min="2" max="2" width="67.57421875" style="35" customWidth="1"/>
    <col min="3" max="3" width="22.8515625" style="84" hidden="1" customWidth="1"/>
    <col min="4" max="4" width="4.7109375" style="35" hidden="1" customWidth="1"/>
    <col min="5" max="5" width="22.8515625" style="84" hidden="1" customWidth="1"/>
    <col min="6" max="6" width="20.28125" style="35" hidden="1" customWidth="1"/>
    <col min="7" max="7" width="4.8515625" style="35" hidden="1" customWidth="1"/>
    <col min="8" max="8" width="20.28125" style="35" hidden="1" customWidth="1"/>
    <col min="9" max="9" width="4.7109375" style="35" hidden="1" customWidth="1"/>
    <col min="10" max="10" width="20.28125" style="35" hidden="1" customWidth="1"/>
    <col min="11" max="11" width="10.7109375" style="35" hidden="1" customWidth="1"/>
    <col min="12" max="12" width="20.28125" style="35" hidden="1" customWidth="1"/>
    <col min="13" max="13" width="18.8515625" style="223" hidden="1" customWidth="1"/>
    <col min="14" max="14" width="18.57421875" style="35" hidden="1" customWidth="1"/>
    <col min="15" max="15" width="20.28125" style="35" hidden="1" customWidth="1"/>
    <col min="16" max="16" width="18.8515625" style="223" hidden="1" customWidth="1"/>
    <col min="17" max="17" width="0" style="35" hidden="1" customWidth="1"/>
    <col min="18" max="18" width="16.8515625" style="35" hidden="1" customWidth="1"/>
    <col min="19" max="19" width="9.00390625" style="35" hidden="1" customWidth="1"/>
    <col min="20" max="20" width="15.140625" style="35" customWidth="1"/>
    <col min="21" max="16384" width="11.421875" style="35" customWidth="1"/>
  </cols>
  <sheetData>
    <row r="1" spans="1:19" ht="19.5" customHeight="1">
      <c r="A1" s="188"/>
      <c r="B1" s="234"/>
      <c r="C1" s="234"/>
      <c r="D1" s="188"/>
      <c r="E1" s="188"/>
      <c r="L1" s="223"/>
      <c r="O1" s="223"/>
      <c r="R1" s="223"/>
      <c r="S1" s="223"/>
    </row>
    <row r="2" spans="1:19" ht="19.5" customHeight="1">
      <c r="A2" s="691"/>
      <c r="B2" s="691" t="s">
        <v>3503</v>
      </c>
      <c r="C2" s="234"/>
      <c r="D2" s="188"/>
      <c r="E2" s="188"/>
      <c r="L2" s="223"/>
      <c r="O2" s="223"/>
      <c r="R2" s="223"/>
      <c r="S2" s="223"/>
    </row>
    <row r="3" spans="1:19" ht="19.5" customHeight="1">
      <c r="A3" s="691"/>
      <c r="B3" s="692"/>
      <c r="C3" s="234"/>
      <c r="D3" s="188"/>
      <c r="E3" s="188"/>
      <c r="L3" s="223"/>
      <c r="O3" s="223"/>
      <c r="R3" s="223"/>
      <c r="S3" s="223"/>
    </row>
    <row r="4" spans="1:19" ht="19.5" customHeight="1" thickBot="1">
      <c r="A4" s="691"/>
      <c r="B4" s="693"/>
      <c r="C4" s="234"/>
      <c r="D4" s="188"/>
      <c r="E4" s="188"/>
      <c r="L4" s="223"/>
      <c r="O4" s="223"/>
      <c r="Q4" s="307">
        <v>0.1</v>
      </c>
      <c r="R4" s="223"/>
      <c r="S4" s="223"/>
    </row>
    <row r="5" spans="1:20" ht="19.5" customHeight="1" thickBot="1">
      <c r="A5" s="694" t="s">
        <v>3839</v>
      </c>
      <c r="B5" s="695" t="s">
        <v>3813</v>
      </c>
      <c r="C5" s="234"/>
      <c r="D5" s="188"/>
      <c r="E5" s="188"/>
      <c r="L5" s="223"/>
      <c r="O5" s="719" t="s">
        <v>3676</v>
      </c>
      <c r="R5" s="719" t="s">
        <v>3676</v>
      </c>
      <c r="S5" s="223"/>
      <c r="T5" s="719" t="s">
        <v>3676</v>
      </c>
    </row>
    <row r="6" spans="1:20" ht="19.5" customHeight="1">
      <c r="A6" s="696" t="s">
        <v>3504</v>
      </c>
      <c r="B6" s="1438" t="s">
        <v>3505</v>
      </c>
      <c r="C6" s="234"/>
      <c r="D6" s="188"/>
      <c r="E6" s="188"/>
      <c r="L6" s="223"/>
      <c r="O6" s="720"/>
      <c r="R6" s="720"/>
      <c r="S6" s="1067">
        <v>0.24</v>
      </c>
      <c r="T6" s="720"/>
    </row>
    <row r="7" spans="1:20" ht="19.5" customHeight="1">
      <c r="A7" s="697"/>
      <c r="B7" s="1439"/>
      <c r="C7" s="234"/>
      <c r="D7" s="188"/>
      <c r="E7" s="188"/>
      <c r="L7" s="223"/>
      <c r="O7" s="922">
        <v>195</v>
      </c>
      <c r="R7" s="922">
        <f>O7*$Q$4+O7</f>
        <v>214.5</v>
      </c>
      <c r="S7" s="223"/>
      <c r="T7" s="922">
        <f>R7*$S$6+R7</f>
        <v>265.98</v>
      </c>
    </row>
    <row r="8" spans="1:20" ht="19.5" customHeight="1">
      <c r="A8" s="697"/>
      <c r="B8" s="1440"/>
      <c r="C8" s="234"/>
      <c r="D8" s="188"/>
      <c r="E8" s="188"/>
      <c r="L8" s="223"/>
      <c r="O8" s="922"/>
      <c r="R8" s="922"/>
      <c r="S8" s="223"/>
      <c r="T8" s="922"/>
    </row>
    <row r="9" spans="1:20" ht="41.25" customHeight="1" thickBot="1">
      <c r="A9" s="923" t="s">
        <v>3506</v>
      </c>
      <c r="B9" s="924" t="s">
        <v>3507</v>
      </c>
      <c r="C9" s="234"/>
      <c r="D9" s="188"/>
      <c r="E9" s="188"/>
      <c r="L9" s="223"/>
      <c r="O9" s="922">
        <v>170</v>
      </c>
      <c r="R9" s="922">
        <f>O9*$Q$4+O9</f>
        <v>187</v>
      </c>
      <c r="S9" s="223"/>
      <c r="T9" s="922">
        <f>R9*$S$6+R9</f>
        <v>231.88</v>
      </c>
    </row>
    <row r="10" spans="1:20" ht="19.5" customHeight="1" thickBot="1">
      <c r="A10" s="360" t="s">
        <v>3839</v>
      </c>
      <c r="B10" s="698" t="s">
        <v>3815</v>
      </c>
      <c r="C10" s="234"/>
      <c r="D10" s="188"/>
      <c r="E10" s="188"/>
      <c r="L10" s="223"/>
      <c r="O10" s="922"/>
      <c r="R10" s="922"/>
      <c r="S10" s="223"/>
      <c r="T10" s="922"/>
    </row>
    <row r="11" spans="1:20" ht="19.5" customHeight="1">
      <c r="A11" s="699" t="s">
        <v>3508</v>
      </c>
      <c r="B11" s="700" t="s">
        <v>3509</v>
      </c>
      <c r="C11" s="234"/>
      <c r="D11" s="188"/>
      <c r="E11" s="188"/>
      <c r="L11" s="223"/>
      <c r="O11" s="922">
        <v>535</v>
      </c>
      <c r="R11" s="922">
        <f aca="true" t="shared" si="0" ref="R11:R31">O11*$Q$4+O11</f>
        <v>588.5</v>
      </c>
      <c r="S11" s="223"/>
      <c r="T11" s="922">
        <f aca="true" t="shared" si="1" ref="T11:T31">R11*$S$6+R11</f>
        <v>729.74</v>
      </c>
    </row>
    <row r="12" spans="1:20" ht="19.5" customHeight="1">
      <c r="A12" s="697" t="s">
        <v>3510</v>
      </c>
      <c r="B12" s="701" t="s">
        <v>3511</v>
      </c>
      <c r="C12" s="234"/>
      <c r="D12" s="188"/>
      <c r="E12" s="188"/>
      <c r="L12" s="223"/>
      <c r="O12" s="922">
        <v>307.3896</v>
      </c>
      <c r="R12" s="922">
        <f t="shared" si="0"/>
        <v>338.12856</v>
      </c>
      <c r="S12" s="223"/>
      <c r="T12" s="922">
        <f t="shared" si="1"/>
        <v>419.2794144</v>
      </c>
    </row>
    <row r="13" spans="1:20" ht="19.5" customHeight="1">
      <c r="A13" s="697" t="s">
        <v>3512</v>
      </c>
      <c r="B13" s="701" t="s">
        <v>3513</v>
      </c>
      <c r="C13" s="234"/>
      <c r="D13" s="188"/>
      <c r="E13" s="188"/>
      <c r="L13" s="223"/>
      <c r="O13" s="922">
        <v>165.38989999999998</v>
      </c>
      <c r="R13" s="922">
        <f t="shared" si="0"/>
        <v>181.92888999999997</v>
      </c>
      <c r="S13" s="223"/>
      <c r="T13" s="922">
        <f t="shared" si="1"/>
        <v>225.59182359999994</v>
      </c>
    </row>
    <row r="14" spans="1:20" ht="19.5" customHeight="1">
      <c r="A14" s="697" t="s">
        <v>3514</v>
      </c>
      <c r="B14" s="701" t="s">
        <v>1380</v>
      </c>
      <c r="C14" s="234"/>
      <c r="D14" s="188"/>
      <c r="E14" s="188"/>
      <c r="L14" s="223"/>
      <c r="O14" s="922">
        <v>567.1</v>
      </c>
      <c r="R14" s="922">
        <f t="shared" si="0"/>
        <v>623.8100000000001</v>
      </c>
      <c r="S14" s="223"/>
      <c r="T14" s="922">
        <f t="shared" si="1"/>
        <v>773.5244</v>
      </c>
    </row>
    <row r="15" spans="1:20" ht="19.5" customHeight="1">
      <c r="A15" s="697" t="s">
        <v>3515</v>
      </c>
      <c r="B15" s="701" t="s">
        <v>3516</v>
      </c>
      <c r="C15" s="234"/>
      <c r="D15" s="188"/>
      <c r="E15" s="188"/>
      <c r="L15" s="223"/>
      <c r="O15" s="922">
        <v>599.2</v>
      </c>
      <c r="R15" s="922">
        <f t="shared" si="0"/>
        <v>659.12</v>
      </c>
      <c r="S15" s="223"/>
      <c r="T15" s="922">
        <f t="shared" si="1"/>
        <v>817.3088</v>
      </c>
    </row>
    <row r="16" spans="1:20" ht="19.5" customHeight="1">
      <c r="A16" s="697" t="s">
        <v>3517</v>
      </c>
      <c r="B16" s="701" t="s">
        <v>1381</v>
      </c>
      <c r="C16" s="234"/>
      <c r="D16" s="188"/>
      <c r="E16" s="188"/>
      <c r="L16" s="223"/>
      <c r="O16" s="922">
        <v>1166.3</v>
      </c>
      <c r="R16" s="922">
        <f t="shared" si="0"/>
        <v>1282.9299999999998</v>
      </c>
      <c r="S16" s="223"/>
      <c r="T16" s="922">
        <f t="shared" si="1"/>
        <v>1590.8331999999998</v>
      </c>
    </row>
    <row r="17" spans="1:20" ht="19.5" customHeight="1">
      <c r="A17" s="697" t="s">
        <v>3518</v>
      </c>
      <c r="B17" s="701" t="s">
        <v>1382</v>
      </c>
      <c r="C17" s="234"/>
      <c r="D17" s="188"/>
      <c r="E17" s="188"/>
      <c r="L17" s="223"/>
      <c r="O17" s="922">
        <v>642</v>
      </c>
      <c r="R17" s="922">
        <f t="shared" si="0"/>
        <v>706.2</v>
      </c>
      <c r="S17" s="223"/>
      <c r="T17" s="922">
        <f t="shared" si="1"/>
        <v>875.6880000000001</v>
      </c>
    </row>
    <row r="18" spans="1:20" ht="19.5" customHeight="1">
      <c r="A18" s="697" t="s">
        <v>3519</v>
      </c>
      <c r="B18" s="701" t="s">
        <v>1383</v>
      </c>
      <c r="C18" s="234"/>
      <c r="D18" s="188"/>
      <c r="E18" s="188"/>
      <c r="L18" s="223"/>
      <c r="O18" s="922">
        <v>567.1</v>
      </c>
      <c r="R18" s="922">
        <f t="shared" si="0"/>
        <v>623.8100000000001</v>
      </c>
      <c r="S18" s="223"/>
      <c r="T18" s="922">
        <f t="shared" si="1"/>
        <v>773.5244</v>
      </c>
    </row>
    <row r="19" spans="1:20" ht="19.5" customHeight="1">
      <c r="A19" s="697" t="s">
        <v>3520</v>
      </c>
      <c r="B19" s="701" t="s">
        <v>1384</v>
      </c>
      <c r="C19" s="234"/>
      <c r="D19" s="188"/>
      <c r="E19" s="188"/>
      <c r="L19" s="223"/>
      <c r="O19" s="922">
        <v>321</v>
      </c>
      <c r="R19" s="922">
        <f t="shared" si="0"/>
        <v>353.1</v>
      </c>
      <c r="S19" s="223"/>
      <c r="T19" s="922">
        <f t="shared" si="1"/>
        <v>437.84400000000005</v>
      </c>
    </row>
    <row r="20" spans="1:20" ht="19.5" customHeight="1">
      <c r="A20" s="697" t="s">
        <v>3521</v>
      </c>
      <c r="B20" s="701" t="s">
        <v>920</v>
      </c>
      <c r="C20" s="234"/>
      <c r="D20" s="188"/>
      <c r="E20" s="188"/>
      <c r="L20" s="223"/>
      <c r="O20" s="922">
        <v>500.546</v>
      </c>
      <c r="R20" s="922">
        <f t="shared" si="0"/>
        <v>550.6006</v>
      </c>
      <c r="S20" s="223"/>
      <c r="T20" s="922">
        <f t="shared" si="1"/>
        <v>682.744744</v>
      </c>
    </row>
    <row r="21" spans="1:20" ht="19.5" customHeight="1">
      <c r="A21" s="697" t="s">
        <v>3522</v>
      </c>
      <c r="B21" s="701" t="s">
        <v>921</v>
      </c>
      <c r="C21" s="234"/>
      <c r="D21" s="188"/>
      <c r="E21" s="188"/>
      <c r="L21" s="223"/>
      <c r="O21" s="922">
        <v>642</v>
      </c>
      <c r="R21" s="922">
        <f t="shared" si="0"/>
        <v>706.2</v>
      </c>
      <c r="S21" s="223"/>
      <c r="T21" s="922">
        <f t="shared" si="1"/>
        <v>875.6880000000001</v>
      </c>
    </row>
    <row r="22" spans="1:20" ht="19.5" customHeight="1">
      <c r="A22" s="697" t="s">
        <v>3523</v>
      </c>
      <c r="B22" s="701" t="s">
        <v>3524</v>
      </c>
      <c r="C22" s="234"/>
      <c r="D22" s="188"/>
      <c r="E22" s="188"/>
      <c r="L22" s="223"/>
      <c r="O22" s="922">
        <v>321</v>
      </c>
      <c r="R22" s="922">
        <f t="shared" si="0"/>
        <v>353.1</v>
      </c>
      <c r="S22" s="223"/>
      <c r="T22" s="922">
        <f t="shared" si="1"/>
        <v>437.84400000000005</v>
      </c>
    </row>
    <row r="23" spans="1:20" ht="19.5" customHeight="1">
      <c r="A23" s="697" t="s">
        <v>3525</v>
      </c>
      <c r="B23" s="701" t="s">
        <v>1886</v>
      </c>
      <c r="C23" s="234"/>
      <c r="D23" s="188"/>
      <c r="E23" s="188"/>
      <c r="L23" s="223"/>
      <c r="O23" s="922">
        <v>588.5</v>
      </c>
      <c r="R23" s="922">
        <f t="shared" si="0"/>
        <v>647.35</v>
      </c>
      <c r="S23" s="223"/>
      <c r="T23" s="922">
        <f t="shared" si="1"/>
        <v>802.714</v>
      </c>
    </row>
    <row r="24" spans="1:20" ht="19.5" customHeight="1">
      <c r="A24" s="697" t="s">
        <v>3526</v>
      </c>
      <c r="B24" s="701" t="s">
        <v>3527</v>
      </c>
      <c r="C24" s="234"/>
      <c r="D24" s="188"/>
      <c r="E24" s="188"/>
      <c r="L24" s="223"/>
      <c r="O24" s="922">
        <v>267.5</v>
      </c>
      <c r="R24" s="922">
        <f t="shared" si="0"/>
        <v>294.25</v>
      </c>
      <c r="S24" s="223"/>
      <c r="T24" s="922">
        <f t="shared" si="1"/>
        <v>364.87</v>
      </c>
    </row>
    <row r="25" spans="1:20" ht="19.5" customHeight="1">
      <c r="A25" s="697" t="s">
        <v>3528</v>
      </c>
      <c r="B25" s="701" t="s">
        <v>3529</v>
      </c>
      <c r="C25" s="234"/>
      <c r="D25" s="188"/>
      <c r="E25" s="188"/>
      <c r="L25" s="223"/>
      <c r="O25" s="922">
        <v>374.5</v>
      </c>
      <c r="R25" s="922">
        <f t="shared" si="0"/>
        <v>411.95</v>
      </c>
      <c r="S25" s="223"/>
      <c r="T25" s="922">
        <f t="shared" si="1"/>
        <v>510.818</v>
      </c>
    </row>
    <row r="26" spans="1:20" ht="19.5" customHeight="1">
      <c r="A26" s="697" t="s">
        <v>3530</v>
      </c>
      <c r="B26" s="701" t="s">
        <v>3531</v>
      </c>
      <c r="C26" s="234"/>
      <c r="D26" s="188"/>
      <c r="E26" s="188"/>
      <c r="L26" s="223"/>
      <c r="O26" s="922">
        <v>496.159</v>
      </c>
      <c r="R26" s="922">
        <f t="shared" si="0"/>
        <v>545.7749</v>
      </c>
      <c r="S26" s="223"/>
      <c r="T26" s="922">
        <f t="shared" si="1"/>
        <v>676.760876</v>
      </c>
    </row>
    <row r="27" spans="1:20" ht="19.5" customHeight="1">
      <c r="A27" s="697" t="s">
        <v>3532</v>
      </c>
      <c r="B27" s="701" t="s">
        <v>3533</v>
      </c>
      <c r="C27" s="234"/>
      <c r="D27" s="188"/>
      <c r="E27" s="188"/>
      <c r="L27" s="223"/>
      <c r="O27" s="922">
        <v>970.6718999999999</v>
      </c>
      <c r="R27" s="922">
        <f t="shared" si="0"/>
        <v>1067.73909</v>
      </c>
      <c r="S27" s="223"/>
      <c r="T27" s="922">
        <f t="shared" si="1"/>
        <v>1323.9964716</v>
      </c>
    </row>
    <row r="28" spans="1:20" ht="19.5" customHeight="1">
      <c r="A28" s="697" t="s">
        <v>3534</v>
      </c>
      <c r="B28" s="701" t="s">
        <v>3535</v>
      </c>
      <c r="C28" s="234"/>
      <c r="D28" s="188"/>
      <c r="E28" s="188"/>
      <c r="L28" s="223"/>
      <c r="O28" s="922">
        <v>502.9</v>
      </c>
      <c r="R28" s="922">
        <f t="shared" si="0"/>
        <v>553.1899999999999</v>
      </c>
      <c r="S28" s="223"/>
      <c r="T28" s="922">
        <f t="shared" si="1"/>
        <v>685.9555999999999</v>
      </c>
    </row>
    <row r="29" spans="1:20" ht="19.5" customHeight="1">
      <c r="A29" s="697" t="s">
        <v>3536</v>
      </c>
      <c r="B29" s="701" t="s">
        <v>3537</v>
      </c>
      <c r="C29" s="234"/>
      <c r="D29" s="188"/>
      <c r="E29" s="188"/>
      <c r="L29" s="223"/>
      <c r="O29" s="922">
        <v>502.9</v>
      </c>
      <c r="R29" s="922">
        <f t="shared" si="0"/>
        <v>553.1899999999999</v>
      </c>
      <c r="S29" s="223"/>
      <c r="T29" s="922">
        <f t="shared" si="1"/>
        <v>685.9555999999999</v>
      </c>
    </row>
    <row r="30" spans="1:20" ht="19.5" customHeight="1">
      <c r="A30" s="925" t="s">
        <v>3538</v>
      </c>
      <c r="B30" s="702" t="s">
        <v>3539</v>
      </c>
      <c r="C30" s="234"/>
      <c r="D30" s="188"/>
      <c r="E30" s="188"/>
      <c r="L30" s="223"/>
      <c r="O30" s="922">
        <v>481.5</v>
      </c>
      <c r="R30" s="922">
        <f t="shared" si="0"/>
        <v>529.65</v>
      </c>
      <c r="S30" s="223"/>
      <c r="T30" s="922">
        <f t="shared" si="1"/>
        <v>656.766</v>
      </c>
    </row>
    <row r="31" spans="1:20" ht="19.5" customHeight="1" thickBot="1">
      <c r="A31" s="925" t="s">
        <v>3540</v>
      </c>
      <c r="B31" s="702" t="s">
        <v>3541</v>
      </c>
      <c r="C31" s="234"/>
      <c r="D31" s="188"/>
      <c r="E31" s="188"/>
      <c r="L31" s="223"/>
      <c r="O31" s="922">
        <v>481.5</v>
      </c>
      <c r="R31" s="922">
        <f t="shared" si="0"/>
        <v>529.65</v>
      </c>
      <c r="S31" s="223"/>
      <c r="T31" s="922">
        <f t="shared" si="1"/>
        <v>656.766</v>
      </c>
    </row>
    <row r="32" spans="1:20" ht="19.5" customHeight="1" thickBot="1">
      <c r="A32" s="360" t="s">
        <v>3839</v>
      </c>
      <c r="B32" s="703" t="s">
        <v>1887</v>
      </c>
      <c r="C32" s="234"/>
      <c r="D32" s="188"/>
      <c r="E32" s="188"/>
      <c r="L32" s="223"/>
      <c r="O32" s="922"/>
      <c r="R32" s="922"/>
      <c r="S32" s="223"/>
      <c r="T32" s="922"/>
    </row>
    <row r="33" spans="1:20" ht="19.5" customHeight="1">
      <c r="A33" s="699" t="s">
        <v>3542</v>
      </c>
      <c r="B33" s="704" t="s">
        <v>1888</v>
      </c>
      <c r="C33" s="234"/>
      <c r="D33" s="188"/>
      <c r="E33" s="188"/>
      <c r="L33" s="223"/>
      <c r="O33" s="922">
        <v>1498</v>
      </c>
      <c r="R33" s="922">
        <f>O33*$Q$4+O33</f>
        <v>1647.8</v>
      </c>
      <c r="S33" s="223"/>
      <c r="T33" s="922">
        <f>R33*$S$6+R33</f>
        <v>2043.272</v>
      </c>
    </row>
    <row r="34" spans="1:20" ht="19.5" customHeight="1">
      <c r="A34" s="697" t="s">
        <v>3543</v>
      </c>
      <c r="B34" s="705" t="s">
        <v>3544</v>
      </c>
      <c r="C34" s="234"/>
      <c r="D34" s="188"/>
      <c r="E34" s="188"/>
      <c r="L34" s="223"/>
      <c r="O34" s="922">
        <v>1605</v>
      </c>
      <c r="R34" s="922">
        <f>O34*$Q$4+O34</f>
        <v>1765.5</v>
      </c>
      <c r="S34" s="223"/>
      <c r="T34" s="922">
        <f>R34*$S$6+R34</f>
        <v>2189.22</v>
      </c>
    </row>
    <row r="35" spans="1:20" ht="19.5" customHeight="1">
      <c r="A35" s="697" t="s">
        <v>3545</v>
      </c>
      <c r="B35" s="705" t="s">
        <v>1889</v>
      </c>
      <c r="C35" s="234"/>
      <c r="D35" s="188"/>
      <c r="E35" s="188"/>
      <c r="L35" s="223"/>
      <c r="O35" s="922">
        <v>1926</v>
      </c>
      <c r="R35" s="922">
        <f>O35*$Q$4+O35</f>
        <v>2118.6</v>
      </c>
      <c r="S35" s="223"/>
      <c r="T35" s="922">
        <f>R35*$S$6+R35</f>
        <v>2627.064</v>
      </c>
    </row>
    <row r="36" spans="1:20" ht="19.5" customHeight="1">
      <c r="A36" s="697" t="s">
        <v>3546</v>
      </c>
      <c r="B36" s="705" t="s">
        <v>1890</v>
      </c>
      <c r="C36" s="234"/>
      <c r="D36" s="188"/>
      <c r="E36" s="188"/>
      <c r="L36" s="223"/>
      <c r="O36" s="922">
        <v>1498</v>
      </c>
      <c r="R36" s="922">
        <f>O36*$Q$4+O36</f>
        <v>1647.8</v>
      </c>
      <c r="S36" s="223"/>
      <c r="T36" s="922">
        <f>R36*$S$6+R36</f>
        <v>2043.272</v>
      </c>
    </row>
    <row r="37" spans="1:20" ht="19.5" customHeight="1" thickBot="1">
      <c r="A37" s="923" t="s">
        <v>3547</v>
      </c>
      <c r="B37" s="710" t="s">
        <v>1891</v>
      </c>
      <c r="C37" s="234"/>
      <c r="D37" s="188"/>
      <c r="E37" s="188"/>
      <c r="L37" s="223"/>
      <c r="O37" s="922">
        <v>1605</v>
      </c>
      <c r="R37" s="922">
        <f>O37*$Q$4+O37</f>
        <v>1765.5</v>
      </c>
      <c r="S37" s="223"/>
      <c r="T37" s="922">
        <f>R37*$S$6+R37</f>
        <v>2189.22</v>
      </c>
    </row>
    <row r="38" spans="1:20" ht="19.5" customHeight="1" thickBot="1">
      <c r="A38" s="694" t="s">
        <v>3839</v>
      </c>
      <c r="B38" s="692" t="s">
        <v>1892</v>
      </c>
      <c r="C38" s="234"/>
      <c r="D38" s="188"/>
      <c r="E38" s="188"/>
      <c r="L38" s="223"/>
      <c r="O38" s="922"/>
      <c r="R38" s="922"/>
      <c r="S38" s="223"/>
      <c r="T38" s="922"/>
    </row>
    <row r="39" spans="1:20" ht="19.5" customHeight="1">
      <c r="A39" s="696" t="s">
        <v>3548</v>
      </c>
      <c r="B39" s="700" t="s">
        <v>3549</v>
      </c>
      <c r="C39" s="234"/>
      <c r="D39" s="188"/>
      <c r="E39" s="188"/>
      <c r="L39" s="223"/>
      <c r="O39" s="922">
        <v>2675</v>
      </c>
      <c r="R39" s="922">
        <f>O39*$Q$4+O39</f>
        <v>2942.5</v>
      </c>
      <c r="S39" s="223"/>
      <c r="T39" s="922">
        <f>R39*$S$6+R39</f>
        <v>3648.7</v>
      </c>
    </row>
    <row r="40" spans="1:20" ht="19.5" customHeight="1">
      <c r="A40" s="697" t="s">
        <v>3550</v>
      </c>
      <c r="B40" s="706" t="s">
        <v>1632</v>
      </c>
      <c r="C40" s="234"/>
      <c r="D40" s="188"/>
      <c r="E40" s="188"/>
      <c r="L40" s="223"/>
      <c r="O40" s="922">
        <v>2782</v>
      </c>
      <c r="R40" s="922">
        <f>O40*$Q$4+O40</f>
        <v>3060.2</v>
      </c>
      <c r="S40" s="223"/>
      <c r="T40" s="922">
        <f>R40*$S$6+R40</f>
        <v>3794.6479999999997</v>
      </c>
    </row>
    <row r="41" spans="1:20" ht="19.5" customHeight="1">
      <c r="A41" s="697" t="s">
        <v>3551</v>
      </c>
      <c r="B41" s="706" t="s">
        <v>3552</v>
      </c>
      <c r="C41" s="234"/>
      <c r="D41" s="188"/>
      <c r="E41" s="188"/>
      <c r="L41" s="223"/>
      <c r="O41" s="922">
        <v>2463.7927</v>
      </c>
      <c r="R41" s="922">
        <f>O41*$Q$4+O41</f>
        <v>2710.17197</v>
      </c>
      <c r="S41" s="223"/>
      <c r="T41" s="922">
        <f>R41*$S$6+R41</f>
        <v>3360.6132428</v>
      </c>
    </row>
    <row r="42" spans="1:20" ht="19.5" customHeight="1" thickBot="1">
      <c r="A42" s="707" t="s">
        <v>3553</v>
      </c>
      <c r="B42" s="708" t="s">
        <v>3554</v>
      </c>
      <c r="C42" s="234"/>
      <c r="D42" s="188"/>
      <c r="E42" s="188"/>
      <c r="L42" s="223"/>
      <c r="O42" s="922">
        <v>3869.6871</v>
      </c>
      <c r="R42" s="922">
        <f>O42*$Q$4+O42</f>
        <v>4256.65581</v>
      </c>
      <c r="S42" s="223"/>
      <c r="T42" s="922">
        <f>R42*$S$6+R42</f>
        <v>5278.2532044</v>
      </c>
    </row>
    <row r="43" spans="1:20" ht="19.5" customHeight="1" thickBot="1">
      <c r="A43" s="360" t="s">
        <v>3839</v>
      </c>
      <c r="B43" s="703" t="s">
        <v>1893</v>
      </c>
      <c r="C43" s="234"/>
      <c r="D43" s="188"/>
      <c r="E43" s="188"/>
      <c r="L43" s="223"/>
      <c r="O43" s="922"/>
      <c r="R43" s="922"/>
      <c r="S43" s="223"/>
      <c r="T43" s="922"/>
    </row>
    <row r="44" spans="1:20" ht="19.5" customHeight="1">
      <c r="A44" s="699" t="s">
        <v>3555</v>
      </c>
      <c r="B44" s="709" t="s">
        <v>1894</v>
      </c>
      <c r="C44" s="234"/>
      <c r="D44" s="188"/>
      <c r="E44" s="188"/>
      <c r="L44" s="223"/>
      <c r="O44" s="922">
        <v>1805.8283000000001</v>
      </c>
      <c r="R44" s="922">
        <f>O44*$Q$4+O44</f>
        <v>1986.4111300000002</v>
      </c>
      <c r="S44" s="223"/>
      <c r="T44" s="922">
        <f>R44*$S$6+R44</f>
        <v>2463.1498012</v>
      </c>
    </row>
    <row r="45" spans="1:20" ht="19.5" customHeight="1">
      <c r="A45" s="697" t="s">
        <v>3556</v>
      </c>
      <c r="B45" s="706" t="s">
        <v>1895</v>
      </c>
      <c r="C45" s="234"/>
      <c r="D45" s="188"/>
      <c r="E45" s="188"/>
      <c r="L45" s="223"/>
      <c r="O45" s="922">
        <v>2514.5</v>
      </c>
      <c r="R45" s="922">
        <f>O45*$Q$4+O45</f>
        <v>2765.95</v>
      </c>
      <c r="S45" s="223"/>
      <c r="T45" s="922">
        <f>R45*$S$6+R45</f>
        <v>3429.778</v>
      </c>
    </row>
    <row r="46" spans="1:20" ht="19.5" customHeight="1">
      <c r="A46" s="697" t="s">
        <v>3557</v>
      </c>
      <c r="B46" s="706" t="s">
        <v>3558</v>
      </c>
      <c r="C46" s="234"/>
      <c r="D46" s="188"/>
      <c r="E46" s="188"/>
      <c r="L46" s="223"/>
      <c r="O46" s="922">
        <v>2063.8481</v>
      </c>
      <c r="R46" s="922">
        <f>O46*$Q$4+O46</f>
        <v>2270.23291</v>
      </c>
      <c r="S46" s="223"/>
      <c r="T46" s="922">
        <f>R46*$S$6+R46</f>
        <v>2815.0888084000003</v>
      </c>
    </row>
    <row r="47" spans="1:20" ht="19.5" customHeight="1" thickBot="1">
      <c r="A47" s="707" t="s">
        <v>3559</v>
      </c>
      <c r="B47" s="710" t="s">
        <v>3560</v>
      </c>
      <c r="C47" s="234"/>
      <c r="D47" s="188"/>
      <c r="E47" s="188"/>
      <c r="L47" s="223"/>
      <c r="O47" s="922">
        <v>2063.8481</v>
      </c>
      <c r="R47" s="922">
        <f>O47*$Q$4+O47</f>
        <v>2270.23291</v>
      </c>
      <c r="S47" s="223"/>
      <c r="T47" s="922">
        <f>R47*$S$6+R47</f>
        <v>2815.0888084000003</v>
      </c>
    </row>
    <row r="48" spans="1:20" ht="19.5" customHeight="1" thickBot="1">
      <c r="A48" s="360" t="s">
        <v>3839</v>
      </c>
      <c r="B48" s="711" t="s">
        <v>3561</v>
      </c>
      <c r="C48" s="234"/>
      <c r="D48" s="188"/>
      <c r="E48" s="188"/>
      <c r="L48" s="223"/>
      <c r="O48" s="922"/>
      <c r="R48" s="922"/>
      <c r="S48" s="223"/>
      <c r="T48" s="922"/>
    </row>
    <row r="49" spans="1:20" ht="19.5" customHeight="1">
      <c r="A49" s="696" t="s">
        <v>3562</v>
      </c>
      <c r="B49" s="712" t="s">
        <v>3563</v>
      </c>
      <c r="C49" s="234"/>
      <c r="D49" s="188"/>
      <c r="E49" s="188"/>
      <c r="L49" s="223"/>
      <c r="O49" s="922">
        <v>496.11620000000005</v>
      </c>
      <c r="R49" s="922">
        <f>O49*$Q$4+O49</f>
        <v>545.7278200000001</v>
      </c>
      <c r="S49" s="223"/>
      <c r="T49" s="922">
        <f>R49*$S$6+R49</f>
        <v>676.7024968000001</v>
      </c>
    </row>
    <row r="50" spans="1:20" ht="19.5" customHeight="1">
      <c r="A50" s="697" t="s">
        <v>3564</v>
      </c>
      <c r="B50" s="701" t="s">
        <v>3565</v>
      </c>
      <c r="C50" s="234"/>
      <c r="D50" s="188"/>
      <c r="E50" s="188"/>
      <c r="L50" s="223"/>
      <c r="O50" s="922">
        <v>17022.1378</v>
      </c>
      <c r="R50" s="922">
        <f>O50*$Q$4+O50</f>
        <v>18724.351580000002</v>
      </c>
      <c r="S50" s="223"/>
      <c r="T50" s="922">
        <f>R50*$S$6+R50</f>
        <v>23218.195959200002</v>
      </c>
    </row>
    <row r="51" spans="1:20" ht="19.5" customHeight="1">
      <c r="A51" s="697" t="s">
        <v>3566</v>
      </c>
      <c r="B51" s="701" t="s">
        <v>3567</v>
      </c>
      <c r="C51" s="234"/>
      <c r="D51" s="188"/>
      <c r="E51" s="188"/>
      <c r="L51" s="223"/>
      <c r="O51" s="922">
        <v>12986.461599999999</v>
      </c>
      <c r="R51" s="922">
        <f>O51*$Q$4+O51</f>
        <v>14285.107759999999</v>
      </c>
      <c r="S51" s="223"/>
      <c r="T51" s="922">
        <f>R51*$S$6+R51</f>
        <v>17713.5336224</v>
      </c>
    </row>
    <row r="52" spans="1:20" ht="19.5" customHeight="1" thickBot="1">
      <c r="A52" s="697" t="s">
        <v>3568</v>
      </c>
      <c r="B52" s="701" t="s">
        <v>3569</v>
      </c>
      <c r="C52" s="234"/>
      <c r="D52" s="188"/>
      <c r="E52" s="188"/>
      <c r="L52" s="223"/>
      <c r="O52" s="922">
        <v>17249.684</v>
      </c>
      <c r="R52" s="922">
        <f>O52*$Q$4+O52</f>
        <v>18974.652400000003</v>
      </c>
      <c r="S52" s="223"/>
      <c r="T52" s="922">
        <f>R52*$S$6+R52</f>
        <v>23528.568976000002</v>
      </c>
    </row>
    <row r="53" spans="1:20" ht="19.5" customHeight="1" thickBot="1">
      <c r="A53" s="694" t="s">
        <v>3839</v>
      </c>
      <c r="B53" s="692" t="s">
        <v>1896</v>
      </c>
      <c r="C53" s="234"/>
      <c r="D53" s="188"/>
      <c r="E53" s="188"/>
      <c r="L53" s="223"/>
      <c r="O53" s="922"/>
      <c r="R53" s="922"/>
      <c r="S53" s="223"/>
      <c r="T53" s="922"/>
    </row>
    <row r="54" spans="1:20" ht="19.5" customHeight="1">
      <c r="A54" s="696"/>
      <c r="B54" s="713"/>
      <c r="C54" s="234"/>
      <c r="D54" s="188"/>
      <c r="E54" s="188"/>
      <c r="L54" s="223"/>
      <c r="O54" s="922"/>
      <c r="R54" s="922"/>
      <c r="S54" s="223"/>
      <c r="T54" s="922"/>
    </row>
    <row r="55" spans="1:20" ht="19.5" customHeight="1">
      <c r="A55" s="697" t="s">
        <v>3570</v>
      </c>
      <c r="B55" s="706" t="s">
        <v>3571</v>
      </c>
      <c r="C55" s="234"/>
      <c r="D55" s="188"/>
      <c r="E55" s="188"/>
      <c r="L55" s="223"/>
      <c r="O55" s="922">
        <v>6955</v>
      </c>
      <c r="R55" s="922">
        <f>O55*$Q$4+O55</f>
        <v>7650.5</v>
      </c>
      <c r="S55" s="223"/>
      <c r="T55" s="922">
        <f>R55*$S$6+R55</f>
        <v>9486.619999999999</v>
      </c>
    </row>
    <row r="56" spans="1:20" ht="19.5" customHeight="1">
      <c r="A56" s="697" t="s">
        <v>3572</v>
      </c>
      <c r="B56" s="706" t="s">
        <v>3573</v>
      </c>
      <c r="C56" s="234"/>
      <c r="D56" s="188"/>
      <c r="E56" s="188"/>
      <c r="L56" s="223"/>
      <c r="O56" s="922">
        <v>5784.634</v>
      </c>
      <c r="R56" s="922">
        <f>O56*$Q$4+O56</f>
        <v>6363.0974</v>
      </c>
      <c r="S56" s="223"/>
      <c r="T56" s="922">
        <f>R56*$S$6+R56</f>
        <v>7890.240776</v>
      </c>
    </row>
    <row r="57" spans="1:20" ht="19.5" customHeight="1">
      <c r="A57" s="697" t="s">
        <v>3574</v>
      </c>
      <c r="B57" s="706" t="s">
        <v>1897</v>
      </c>
      <c r="C57" s="234"/>
      <c r="D57" s="188"/>
      <c r="E57" s="188"/>
      <c r="L57" s="223"/>
      <c r="O57" s="922">
        <v>6955</v>
      </c>
      <c r="R57" s="922">
        <f>O57*$Q$4+O57</f>
        <v>7650.5</v>
      </c>
      <c r="S57" s="223"/>
      <c r="T57" s="922">
        <f>R57*$S$6+R57</f>
        <v>9486.619999999999</v>
      </c>
    </row>
    <row r="58" spans="1:20" ht="19.5" customHeight="1" thickBot="1">
      <c r="A58" s="697" t="s">
        <v>3575</v>
      </c>
      <c r="B58" s="714" t="s">
        <v>3576</v>
      </c>
      <c r="C58" s="234"/>
      <c r="D58" s="188"/>
      <c r="E58" s="188"/>
      <c r="L58" s="223"/>
      <c r="O58" s="922">
        <v>7169</v>
      </c>
      <c r="R58" s="922">
        <f>O58*$Q$4+O58</f>
        <v>7885.9</v>
      </c>
      <c r="S58" s="223"/>
      <c r="T58" s="922">
        <f>R58*$S$6+R58</f>
        <v>9778.516</v>
      </c>
    </row>
    <row r="59" spans="1:20" ht="19.5" customHeight="1" thickBot="1">
      <c r="A59" s="360" t="s">
        <v>3839</v>
      </c>
      <c r="B59" s="703" t="s">
        <v>1898</v>
      </c>
      <c r="C59" s="234"/>
      <c r="D59" s="188"/>
      <c r="E59" s="188"/>
      <c r="L59" s="223"/>
      <c r="O59" s="922"/>
      <c r="R59" s="922"/>
      <c r="S59" s="223"/>
      <c r="T59" s="922"/>
    </row>
    <row r="60" spans="1:20" ht="19.5" customHeight="1">
      <c r="A60" s="699" t="s">
        <v>3577</v>
      </c>
      <c r="B60" s="700" t="s">
        <v>3578</v>
      </c>
      <c r="C60" s="234"/>
      <c r="D60" s="188"/>
      <c r="E60" s="188"/>
      <c r="L60" s="223"/>
      <c r="O60" s="922">
        <v>2321.8037</v>
      </c>
      <c r="R60" s="922">
        <f>O60*$Q$4+O60</f>
        <v>2553.98407</v>
      </c>
      <c r="S60" s="223"/>
      <c r="T60" s="922">
        <f>R60*$S$6+R60</f>
        <v>3166.9402468</v>
      </c>
    </row>
    <row r="61" spans="1:20" ht="19.5" customHeight="1">
      <c r="A61" s="697" t="s">
        <v>3579</v>
      </c>
      <c r="B61" s="701" t="s">
        <v>3580</v>
      </c>
      <c r="C61" s="234"/>
      <c r="D61" s="188"/>
      <c r="E61" s="188"/>
      <c r="L61" s="223"/>
      <c r="O61" s="922">
        <v>3056.4871000000003</v>
      </c>
      <c r="R61" s="922">
        <f>O61*$Q$4+O61</f>
        <v>3362.13581</v>
      </c>
      <c r="S61" s="223"/>
      <c r="T61" s="922">
        <f>R61*$S$6+R61</f>
        <v>4169.0484044</v>
      </c>
    </row>
    <row r="62" spans="1:20" ht="19.5" customHeight="1">
      <c r="A62" s="697" t="s">
        <v>3581</v>
      </c>
      <c r="B62" s="706" t="s">
        <v>1899</v>
      </c>
      <c r="C62" s="234"/>
      <c r="D62" s="188"/>
      <c r="E62" s="188"/>
      <c r="L62" s="223"/>
      <c r="O62" s="922">
        <v>7147.5786</v>
      </c>
      <c r="R62" s="922">
        <f>O62*$Q$4+O62</f>
        <v>7862.3364599999995</v>
      </c>
      <c r="S62" s="223"/>
      <c r="T62" s="922">
        <f>R62*$S$6+R62</f>
        <v>9749.2972104</v>
      </c>
    </row>
    <row r="63" spans="1:20" ht="19.5" customHeight="1" thickBot="1">
      <c r="A63" s="697" t="s">
        <v>3582</v>
      </c>
      <c r="B63" s="706" t="s">
        <v>1900</v>
      </c>
      <c r="C63" s="234"/>
      <c r="D63" s="188"/>
      <c r="E63" s="188"/>
      <c r="L63" s="223"/>
      <c r="O63" s="922">
        <v>9199.560399999998</v>
      </c>
      <c r="R63" s="922">
        <f>O63*$Q$4+O63</f>
        <v>10119.516439999998</v>
      </c>
      <c r="S63" s="223"/>
      <c r="T63" s="922">
        <f>R63*$S$6+R63</f>
        <v>12548.200385599997</v>
      </c>
    </row>
    <row r="64" spans="1:20" ht="19.5" customHeight="1" thickBot="1">
      <c r="A64" s="360" t="s">
        <v>3839</v>
      </c>
      <c r="B64" s="703" t="s">
        <v>1901</v>
      </c>
      <c r="C64" s="234"/>
      <c r="D64" s="188"/>
      <c r="E64" s="188"/>
      <c r="L64" s="223"/>
      <c r="O64" s="922"/>
      <c r="R64" s="922"/>
      <c r="S64" s="223"/>
      <c r="T64" s="922"/>
    </row>
    <row r="65" spans="1:20" ht="19.5" customHeight="1">
      <c r="A65" s="699" t="s">
        <v>3583</v>
      </c>
      <c r="B65" s="700" t="s">
        <v>3584</v>
      </c>
      <c r="C65" s="234"/>
      <c r="D65" s="188"/>
      <c r="E65" s="188"/>
      <c r="L65" s="223"/>
      <c r="O65" s="922">
        <v>8453</v>
      </c>
      <c r="R65" s="922">
        <f>O65*$Q$4+O65</f>
        <v>9298.3</v>
      </c>
      <c r="S65" s="223"/>
      <c r="T65" s="922">
        <f>R65*$S$6+R65</f>
        <v>11529.892</v>
      </c>
    </row>
    <row r="66" spans="1:20" ht="19.5" customHeight="1">
      <c r="A66" s="697" t="s">
        <v>3585</v>
      </c>
      <c r="B66" s="706" t="s">
        <v>1902</v>
      </c>
      <c r="C66" s="234"/>
      <c r="D66" s="188"/>
      <c r="E66" s="188"/>
      <c r="L66" s="223"/>
      <c r="O66" s="922">
        <v>8025</v>
      </c>
      <c r="R66" s="922">
        <f>O66*$Q$4+O66</f>
        <v>8827.5</v>
      </c>
      <c r="S66" s="223"/>
      <c r="T66" s="922">
        <f>R66*$S$6+R66</f>
        <v>10946.1</v>
      </c>
    </row>
    <row r="67" spans="1:20" ht="19.5" customHeight="1">
      <c r="A67" s="697" t="s">
        <v>3586</v>
      </c>
      <c r="B67" s="706" t="s">
        <v>1903</v>
      </c>
      <c r="C67" s="234"/>
      <c r="D67" s="188"/>
      <c r="E67" s="188"/>
      <c r="L67" s="223"/>
      <c r="O67" s="922">
        <v>8881</v>
      </c>
      <c r="R67" s="922">
        <f>O67*$Q$4+O67</f>
        <v>9769.1</v>
      </c>
      <c r="S67" s="223"/>
      <c r="T67" s="922">
        <f>R67*$S$6+R67</f>
        <v>12113.684000000001</v>
      </c>
    </row>
    <row r="68" spans="1:20" ht="19.5" customHeight="1" thickBot="1">
      <c r="A68" s="697" t="s">
        <v>3587</v>
      </c>
      <c r="B68" s="714" t="s">
        <v>1904</v>
      </c>
      <c r="C68" s="234"/>
      <c r="D68" s="188"/>
      <c r="E68" s="188"/>
      <c r="L68" s="223"/>
      <c r="O68" s="922">
        <v>8774</v>
      </c>
      <c r="R68" s="922">
        <f>O68*$Q$4+O68</f>
        <v>9651.4</v>
      </c>
      <c r="S68" s="223"/>
      <c r="T68" s="922">
        <f>R68*$S$6+R68</f>
        <v>11967.735999999999</v>
      </c>
    </row>
    <row r="69" spans="1:20" ht="19.5" customHeight="1" thickBot="1">
      <c r="A69" s="694" t="s">
        <v>3839</v>
      </c>
      <c r="B69" s="703" t="s">
        <v>1905</v>
      </c>
      <c r="C69" s="234"/>
      <c r="D69" s="188"/>
      <c r="E69" s="188"/>
      <c r="L69" s="223"/>
      <c r="O69" s="922"/>
      <c r="R69" s="922"/>
      <c r="S69" s="223"/>
      <c r="T69" s="922"/>
    </row>
    <row r="70" spans="1:20" ht="19.5" customHeight="1">
      <c r="A70" s="696" t="s">
        <v>3588</v>
      </c>
      <c r="B70" s="713" t="s">
        <v>1906</v>
      </c>
      <c r="C70" s="234"/>
      <c r="D70" s="188"/>
      <c r="E70" s="188"/>
      <c r="L70" s="223"/>
      <c r="O70" s="922">
        <v>5243</v>
      </c>
      <c r="R70" s="922">
        <f>O70*$Q$4+O70</f>
        <v>5767.3</v>
      </c>
      <c r="S70" s="223"/>
      <c r="T70" s="922">
        <f>R70*$S$6+R70</f>
        <v>7151.452</v>
      </c>
    </row>
    <row r="71" spans="1:20" ht="19.5" customHeight="1" thickBot="1">
      <c r="A71" s="707" t="s">
        <v>3589</v>
      </c>
      <c r="B71" s="710" t="s">
        <v>1907</v>
      </c>
      <c r="C71" s="234"/>
      <c r="D71" s="188"/>
      <c r="E71" s="188"/>
      <c r="L71" s="223"/>
      <c r="O71" s="922">
        <v>8495.8</v>
      </c>
      <c r="R71" s="922">
        <f>O71*$Q$4+O71</f>
        <v>9345.38</v>
      </c>
      <c r="S71" s="223"/>
      <c r="T71" s="922">
        <f>R71*$S$6+R71</f>
        <v>11588.2712</v>
      </c>
    </row>
    <row r="72" spans="1:20" ht="19.5" customHeight="1" thickBot="1">
      <c r="A72" s="360" t="s">
        <v>3839</v>
      </c>
      <c r="B72" s="703" t="s">
        <v>3590</v>
      </c>
      <c r="C72" s="234"/>
      <c r="D72" s="188"/>
      <c r="E72" s="188"/>
      <c r="L72" s="223"/>
      <c r="O72" s="922"/>
      <c r="R72" s="922"/>
      <c r="S72" s="223"/>
      <c r="T72" s="922"/>
    </row>
    <row r="73" spans="1:20" ht="19.5" customHeight="1">
      <c r="A73" s="696" t="s">
        <v>3591</v>
      </c>
      <c r="B73" s="713" t="s">
        <v>1908</v>
      </c>
      <c r="C73" s="234"/>
      <c r="D73" s="188"/>
      <c r="E73" s="188"/>
      <c r="L73" s="223"/>
      <c r="O73" s="922" t="s">
        <v>3677</v>
      </c>
      <c r="R73" s="922" t="s">
        <v>3677</v>
      </c>
      <c r="S73" s="223"/>
      <c r="T73" s="922" t="s">
        <v>3677</v>
      </c>
    </row>
    <row r="74" spans="1:20" ht="19.5" customHeight="1">
      <c r="A74" s="697" t="s">
        <v>3592</v>
      </c>
      <c r="B74" s="706" t="s">
        <v>1909</v>
      </c>
      <c r="C74" s="234"/>
      <c r="D74" s="188"/>
      <c r="E74" s="188"/>
      <c r="L74" s="223"/>
      <c r="O74" s="922" t="s">
        <v>3677</v>
      </c>
      <c r="R74" s="922" t="s">
        <v>3677</v>
      </c>
      <c r="S74" s="223"/>
      <c r="T74" s="922" t="s">
        <v>3677</v>
      </c>
    </row>
    <row r="75" spans="1:20" ht="19.5" customHeight="1" thickBot="1">
      <c r="A75" s="697" t="s">
        <v>3593</v>
      </c>
      <c r="B75" s="706" t="s">
        <v>1910</v>
      </c>
      <c r="C75" s="234"/>
      <c r="D75" s="188"/>
      <c r="E75" s="188"/>
      <c r="L75" s="223"/>
      <c r="O75" s="922" t="s">
        <v>3677</v>
      </c>
      <c r="R75" s="922" t="s">
        <v>3677</v>
      </c>
      <c r="S75" s="223"/>
      <c r="T75" s="922" t="s">
        <v>3677</v>
      </c>
    </row>
    <row r="76" spans="1:20" ht="19.5" customHeight="1" thickBot="1">
      <c r="A76" s="360" t="s">
        <v>3839</v>
      </c>
      <c r="B76" s="703" t="s">
        <v>3594</v>
      </c>
      <c r="C76" s="234"/>
      <c r="D76" s="188"/>
      <c r="E76" s="188"/>
      <c r="L76" s="223"/>
      <c r="O76" s="922"/>
      <c r="R76" s="922"/>
      <c r="S76" s="223"/>
      <c r="T76" s="922"/>
    </row>
    <row r="77" spans="1:20" ht="19.5" customHeight="1">
      <c r="A77" s="1436" t="s">
        <v>3595</v>
      </c>
      <c r="B77" s="709" t="s">
        <v>1911</v>
      </c>
      <c r="C77" s="234"/>
      <c r="D77" s="188"/>
      <c r="E77" s="188"/>
      <c r="L77" s="223"/>
      <c r="O77" s="922" t="s">
        <v>3677</v>
      </c>
      <c r="R77" s="922" t="s">
        <v>3677</v>
      </c>
      <c r="S77" s="223"/>
      <c r="T77" s="922" t="s">
        <v>3677</v>
      </c>
    </row>
    <row r="78" spans="1:20" ht="19.5" customHeight="1" thickBot="1">
      <c r="A78" s="1437"/>
      <c r="B78" s="706" t="s">
        <v>1912</v>
      </c>
      <c r="C78" s="234"/>
      <c r="D78" s="188"/>
      <c r="E78" s="188"/>
      <c r="L78" s="223"/>
      <c r="O78" s="922" t="s">
        <v>3677</v>
      </c>
      <c r="R78" s="922" t="s">
        <v>3677</v>
      </c>
      <c r="S78" s="223"/>
      <c r="T78" s="922" t="s">
        <v>3677</v>
      </c>
    </row>
    <row r="79" spans="1:20" ht="19.5" customHeight="1" thickBot="1">
      <c r="A79" s="360" t="s">
        <v>3839</v>
      </c>
      <c r="B79" s="715" t="s">
        <v>3596</v>
      </c>
      <c r="C79" s="234"/>
      <c r="D79" s="188"/>
      <c r="E79" s="188"/>
      <c r="L79" s="223"/>
      <c r="O79" s="922"/>
      <c r="R79" s="922"/>
      <c r="S79" s="223"/>
      <c r="T79" s="922"/>
    </row>
    <row r="80" spans="1:20" ht="19.5" customHeight="1">
      <c r="A80" s="1436" t="s">
        <v>3597</v>
      </c>
      <c r="B80" s="709" t="s">
        <v>1913</v>
      </c>
      <c r="C80" s="234"/>
      <c r="D80" s="188"/>
      <c r="E80" s="188"/>
      <c r="L80" s="223"/>
      <c r="O80" s="922" t="s">
        <v>3677</v>
      </c>
      <c r="R80" s="922" t="s">
        <v>3677</v>
      </c>
      <c r="S80" s="223"/>
      <c r="T80" s="922" t="s">
        <v>3677</v>
      </c>
    </row>
    <row r="81" spans="1:20" ht="19.5" customHeight="1">
      <c r="A81" s="1437"/>
      <c r="B81" s="706" t="s">
        <v>1914</v>
      </c>
      <c r="C81" s="234"/>
      <c r="D81" s="188"/>
      <c r="E81" s="188"/>
      <c r="L81" s="223"/>
      <c r="O81" s="922" t="s">
        <v>3677</v>
      </c>
      <c r="R81" s="922" t="s">
        <v>3677</v>
      </c>
      <c r="S81" s="223"/>
      <c r="T81" s="922" t="s">
        <v>3677</v>
      </c>
    </row>
    <row r="82" spans="1:20" ht="19.5" customHeight="1" thickBot="1">
      <c r="A82" s="697" t="s">
        <v>3598</v>
      </c>
      <c r="B82" s="706" t="s">
        <v>1915</v>
      </c>
      <c r="C82" s="234"/>
      <c r="D82" s="188"/>
      <c r="E82" s="188"/>
      <c r="L82" s="223"/>
      <c r="O82" s="922" t="s">
        <v>3677</v>
      </c>
      <c r="R82" s="922" t="s">
        <v>3677</v>
      </c>
      <c r="S82" s="223"/>
      <c r="T82" s="922" t="s">
        <v>3677</v>
      </c>
    </row>
    <row r="83" spans="1:20" ht="19.5" customHeight="1" thickBot="1">
      <c r="A83" s="360" t="s">
        <v>3839</v>
      </c>
      <c r="B83" s="703" t="s">
        <v>3599</v>
      </c>
      <c r="C83" s="234"/>
      <c r="D83" s="188"/>
      <c r="E83" s="188"/>
      <c r="L83" s="223"/>
      <c r="O83" s="922"/>
      <c r="R83" s="922"/>
      <c r="S83" s="223"/>
      <c r="T83" s="922"/>
    </row>
    <row r="84" spans="1:20" ht="19.5" customHeight="1">
      <c r="A84" s="699"/>
      <c r="B84" s="713" t="s">
        <v>1916</v>
      </c>
      <c r="C84" s="234"/>
      <c r="D84" s="188"/>
      <c r="E84" s="188"/>
      <c r="L84" s="223"/>
      <c r="O84" s="922"/>
      <c r="R84" s="922"/>
      <c r="S84" s="223"/>
      <c r="T84" s="922"/>
    </row>
    <row r="85" spans="1:20" ht="19.5" customHeight="1">
      <c r="A85" s="697" t="s">
        <v>3600</v>
      </c>
      <c r="B85" s="706" t="s">
        <v>1917</v>
      </c>
      <c r="C85" s="234"/>
      <c r="D85" s="188"/>
      <c r="E85" s="188"/>
      <c r="L85" s="223"/>
      <c r="O85" s="922" t="s">
        <v>3677</v>
      </c>
      <c r="R85" s="922" t="s">
        <v>3677</v>
      </c>
      <c r="S85" s="223"/>
      <c r="T85" s="922" t="s">
        <v>3677</v>
      </c>
    </row>
    <row r="86" spans="1:20" ht="19.5" customHeight="1">
      <c r="A86" s="697"/>
      <c r="B86" s="706" t="s">
        <v>1918</v>
      </c>
      <c r="C86" s="234"/>
      <c r="D86" s="188"/>
      <c r="E86" s="188"/>
      <c r="L86" s="223"/>
      <c r="O86" s="922" t="s">
        <v>3677</v>
      </c>
      <c r="R86" s="922" t="s">
        <v>3677</v>
      </c>
      <c r="S86" s="223"/>
      <c r="T86" s="922" t="s">
        <v>3677</v>
      </c>
    </row>
    <row r="87" spans="1:20" ht="19.5" customHeight="1" thickBot="1">
      <c r="A87" s="697" t="s">
        <v>3601</v>
      </c>
      <c r="B87" s="706" t="s">
        <v>536</v>
      </c>
      <c r="C87" s="234"/>
      <c r="D87" s="188"/>
      <c r="E87" s="188"/>
      <c r="L87" s="223"/>
      <c r="O87" s="922" t="s">
        <v>3677</v>
      </c>
      <c r="R87" s="922" t="s">
        <v>3677</v>
      </c>
      <c r="S87" s="223"/>
      <c r="T87" s="922" t="s">
        <v>3677</v>
      </c>
    </row>
    <row r="88" spans="1:20" ht="19.5" customHeight="1" thickBot="1">
      <c r="A88" s="694" t="s">
        <v>3839</v>
      </c>
      <c r="B88" s="703" t="s">
        <v>537</v>
      </c>
      <c r="C88" s="234"/>
      <c r="D88" s="188"/>
      <c r="E88" s="188"/>
      <c r="L88" s="223"/>
      <c r="O88" s="922"/>
      <c r="R88" s="922"/>
      <c r="S88" s="223"/>
      <c r="T88" s="922"/>
    </row>
    <row r="89" spans="1:20" ht="19.5" customHeight="1">
      <c r="A89" s="696" t="s">
        <v>3602</v>
      </c>
      <c r="B89" s="709" t="s">
        <v>538</v>
      </c>
      <c r="C89" s="234"/>
      <c r="D89" s="188"/>
      <c r="E89" s="188"/>
      <c r="L89" s="223"/>
      <c r="O89" s="922">
        <v>3140.45</v>
      </c>
      <c r="R89" s="922">
        <f aca="true" t="shared" si="2" ref="R89:R95">O89*$Q$4+O89</f>
        <v>3454.495</v>
      </c>
      <c r="S89" s="223"/>
      <c r="T89" s="922">
        <f aca="true" t="shared" si="3" ref="T89:T95">R89*$S$6+R89</f>
        <v>4283.5738</v>
      </c>
    </row>
    <row r="90" spans="1:20" ht="19.5" customHeight="1">
      <c r="A90" s="697" t="s">
        <v>3603</v>
      </c>
      <c r="B90" s="706" t="s">
        <v>539</v>
      </c>
      <c r="C90" s="234"/>
      <c r="D90" s="188"/>
      <c r="E90" s="188"/>
      <c r="L90" s="223"/>
      <c r="O90" s="922">
        <v>7739.3635</v>
      </c>
      <c r="R90" s="922">
        <f t="shared" si="2"/>
        <v>8513.299850000001</v>
      </c>
      <c r="S90" s="223"/>
      <c r="T90" s="922">
        <f t="shared" si="3"/>
        <v>10556.491814</v>
      </c>
    </row>
    <row r="91" spans="1:20" ht="19.5" customHeight="1">
      <c r="A91" s="697" t="s">
        <v>3604</v>
      </c>
      <c r="B91" s="706" t="s">
        <v>250</v>
      </c>
      <c r="C91" s="234"/>
      <c r="D91" s="188"/>
      <c r="E91" s="188"/>
      <c r="L91" s="223"/>
      <c r="O91" s="922">
        <v>8809.3635</v>
      </c>
      <c r="R91" s="922">
        <f t="shared" si="2"/>
        <v>9690.29985</v>
      </c>
      <c r="S91" s="223"/>
      <c r="T91" s="922">
        <f t="shared" si="3"/>
        <v>12015.971813999999</v>
      </c>
    </row>
    <row r="92" spans="1:20" ht="19.5" customHeight="1">
      <c r="A92" s="697" t="s">
        <v>3605</v>
      </c>
      <c r="B92" s="706" t="s">
        <v>251</v>
      </c>
      <c r="C92" s="234"/>
      <c r="D92" s="188"/>
      <c r="E92" s="188"/>
      <c r="L92" s="223"/>
      <c r="O92" s="922">
        <v>12679.136199999999</v>
      </c>
      <c r="R92" s="922">
        <f t="shared" si="2"/>
        <v>13947.049819999998</v>
      </c>
      <c r="S92" s="223"/>
      <c r="T92" s="922">
        <f t="shared" si="3"/>
        <v>17294.341776799996</v>
      </c>
    </row>
    <row r="93" spans="1:20" ht="19.5" customHeight="1">
      <c r="A93" s="697" t="s">
        <v>3606</v>
      </c>
      <c r="B93" s="706" t="s">
        <v>252</v>
      </c>
      <c r="C93" s="234"/>
      <c r="D93" s="188"/>
      <c r="E93" s="188"/>
      <c r="L93" s="223"/>
      <c r="O93" s="922">
        <v>12679.136199999999</v>
      </c>
      <c r="R93" s="922">
        <f t="shared" si="2"/>
        <v>13947.049819999998</v>
      </c>
      <c r="S93" s="223"/>
      <c r="T93" s="922">
        <f t="shared" si="3"/>
        <v>17294.341776799996</v>
      </c>
    </row>
    <row r="94" spans="1:20" ht="19.5" customHeight="1">
      <c r="A94" s="697" t="s">
        <v>3607</v>
      </c>
      <c r="B94" s="706" t="s">
        <v>253</v>
      </c>
      <c r="C94" s="234"/>
      <c r="D94" s="188"/>
      <c r="E94" s="188"/>
      <c r="L94" s="223"/>
      <c r="O94" s="922">
        <v>6634</v>
      </c>
      <c r="R94" s="922">
        <f t="shared" si="2"/>
        <v>7297.4</v>
      </c>
      <c r="S94" s="223"/>
      <c r="T94" s="922">
        <f t="shared" si="3"/>
        <v>9048.776</v>
      </c>
    </row>
    <row r="95" spans="1:20" ht="19.5" customHeight="1" thickBot="1">
      <c r="A95" s="697" t="s">
        <v>3608</v>
      </c>
      <c r="B95" s="706" t="s">
        <v>3609</v>
      </c>
      <c r="C95" s="234"/>
      <c r="D95" s="188"/>
      <c r="E95" s="188"/>
      <c r="L95" s="223"/>
      <c r="O95" s="922">
        <v>12679.136199999999</v>
      </c>
      <c r="R95" s="922">
        <f t="shared" si="2"/>
        <v>13947.049819999998</v>
      </c>
      <c r="S95" s="223"/>
      <c r="T95" s="922">
        <f t="shared" si="3"/>
        <v>17294.341776799996</v>
      </c>
    </row>
    <row r="96" spans="1:20" ht="19.5" customHeight="1" thickBot="1">
      <c r="A96" s="694" t="s">
        <v>3839</v>
      </c>
      <c r="B96" s="703" t="s">
        <v>254</v>
      </c>
      <c r="C96" s="234"/>
      <c r="D96" s="188"/>
      <c r="E96" s="188"/>
      <c r="L96" s="223"/>
      <c r="O96" s="922"/>
      <c r="R96" s="922"/>
      <c r="S96" s="223"/>
      <c r="T96" s="922"/>
    </row>
    <row r="97" spans="1:20" ht="19.5" customHeight="1">
      <c r="A97" s="696" t="s">
        <v>3610</v>
      </c>
      <c r="B97" s="713" t="s">
        <v>255</v>
      </c>
      <c r="C97" s="234"/>
      <c r="D97" s="188"/>
      <c r="E97" s="188"/>
      <c r="L97" s="223"/>
      <c r="O97" s="922">
        <v>2675</v>
      </c>
      <c r="R97" s="922">
        <f aca="true" t="shared" si="4" ref="R97:R108">O97*$Q$4+O97</f>
        <v>2942.5</v>
      </c>
      <c r="S97" s="223"/>
      <c r="T97" s="922">
        <f aca="true" t="shared" si="5" ref="T97:T108">R97*$S$6+R97</f>
        <v>3648.7</v>
      </c>
    </row>
    <row r="98" spans="1:20" ht="19.5" customHeight="1">
      <c r="A98" s="697" t="s">
        <v>3610</v>
      </c>
      <c r="B98" s="706" t="s">
        <v>3611</v>
      </c>
      <c r="C98" s="234"/>
      <c r="D98" s="188"/>
      <c r="E98" s="188"/>
      <c r="L98" s="223"/>
      <c r="O98" s="922">
        <v>2461</v>
      </c>
      <c r="R98" s="922">
        <f t="shared" si="4"/>
        <v>2707.1</v>
      </c>
      <c r="S98" s="223"/>
      <c r="T98" s="922">
        <f t="shared" si="5"/>
        <v>3356.804</v>
      </c>
    </row>
    <row r="99" spans="1:20" ht="19.5" customHeight="1">
      <c r="A99" s="697" t="s">
        <v>3612</v>
      </c>
      <c r="B99" s="706" t="s">
        <v>256</v>
      </c>
      <c r="C99" s="234"/>
      <c r="D99" s="188"/>
      <c r="E99" s="188"/>
      <c r="L99" s="223"/>
      <c r="O99" s="922">
        <v>2675</v>
      </c>
      <c r="R99" s="922">
        <f t="shared" si="4"/>
        <v>2942.5</v>
      </c>
      <c r="S99" s="223"/>
      <c r="T99" s="922">
        <f t="shared" si="5"/>
        <v>3648.7</v>
      </c>
    </row>
    <row r="100" spans="1:20" ht="19.5" customHeight="1">
      <c r="A100" s="697" t="s">
        <v>3613</v>
      </c>
      <c r="B100" s="706" t="s">
        <v>257</v>
      </c>
      <c r="C100" s="234"/>
      <c r="D100" s="188"/>
      <c r="E100" s="188"/>
      <c r="L100" s="223"/>
      <c r="O100" s="922">
        <v>2463.7927</v>
      </c>
      <c r="R100" s="922">
        <f t="shared" si="4"/>
        <v>2710.17197</v>
      </c>
      <c r="S100" s="223"/>
      <c r="T100" s="922">
        <f t="shared" si="5"/>
        <v>3360.6132428</v>
      </c>
    </row>
    <row r="101" spans="1:20" ht="19.5" customHeight="1">
      <c r="A101" s="697" t="s">
        <v>3612</v>
      </c>
      <c r="B101" s="706" t="s">
        <v>3614</v>
      </c>
      <c r="C101" s="234"/>
      <c r="D101" s="188"/>
      <c r="E101" s="188"/>
      <c r="L101" s="223"/>
      <c r="O101" s="922">
        <v>1967.5909</v>
      </c>
      <c r="R101" s="922">
        <f t="shared" si="4"/>
        <v>2164.3499899999997</v>
      </c>
      <c r="S101" s="223"/>
      <c r="T101" s="922">
        <f t="shared" si="5"/>
        <v>2683.7939875999996</v>
      </c>
    </row>
    <row r="102" spans="1:20" ht="19.5" customHeight="1">
      <c r="A102" s="697" t="s">
        <v>3615</v>
      </c>
      <c r="B102" s="706" t="s">
        <v>258</v>
      </c>
      <c r="C102" s="234"/>
      <c r="D102" s="188"/>
      <c r="E102" s="188"/>
      <c r="L102" s="223"/>
      <c r="O102" s="922">
        <v>5771.7512</v>
      </c>
      <c r="R102" s="922">
        <f t="shared" si="4"/>
        <v>6348.92632</v>
      </c>
      <c r="S102" s="223"/>
      <c r="T102" s="922">
        <f t="shared" si="5"/>
        <v>7872.668636799999</v>
      </c>
    </row>
    <row r="103" spans="1:20" ht="19.5" customHeight="1">
      <c r="A103" s="697" t="s">
        <v>3616</v>
      </c>
      <c r="B103" s="706" t="s">
        <v>259</v>
      </c>
      <c r="C103" s="234"/>
      <c r="D103" s="188"/>
      <c r="E103" s="188"/>
      <c r="L103" s="223"/>
      <c r="O103" s="922">
        <v>7607.7</v>
      </c>
      <c r="R103" s="922">
        <f t="shared" si="4"/>
        <v>8368.47</v>
      </c>
      <c r="S103" s="223"/>
      <c r="T103" s="922">
        <f t="shared" si="5"/>
        <v>10376.9028</v>
      </c>
    </row>
    <row r="104" spans="1:20" ht="19.5" customHeight="1">
      <c r="A104" s="697" t="s">
        <v>3617</v>
      </c>
      <c r="B104" s="706" t="s">
        <v>260</v>
      </c>
      <c r="C104" s="234"/>
      <c r="D104" s="188"/>
      <c r="E104" s="188"/>
      <c r="L104" s="223"/>
      <c r="O104" s="922">
        <v>8657.37</v>
      </c>
      <c r="R104" s="922">
        <f t="shared" si="4"/>
        <v>9523.107</v>
      </c>
      <c r="S104" s="223"/>
      <c r="T104" s="922">
        <f t="shared" si="5"/>
        <v>11808.65268</v>
      </c>
    </row>
    <row r="105" spans="1:20" ht="19.5" customHeight="1">
      <c r="A105" s="697" t="s">
        <v>3617</v>
      </c>
      <c r="B105" s="706" t="s">
        <v>3618</v>
      </c>
      <c r="C105" s="234"/>
      <c r="D105" s="188"/>
      <c r="E105" s="188"/>
      <c r="L105" s="223"/>
      <c r="O105" s="922">
        <v>7739.2993</v>
      </c>
      <c r="R105" s="922">
        <f t="shared" si="4"/>
        <v>8513.229229999999</v>
      </c>
      <c r="S105" s="223"/>
      <c r="T105" s="922">
        <f t="shared" si="5"/>
        <v>10556.4042452</v>
      </c>
    </row>
    <row r="106" spans="1:20" ht="19.5" customHeight="1">
      <c r="A106" s="697" t="s">
        <v>3619</v>
      </c>
      <c r="B106" s="706" t="s">
        <v>3620</v>
      </c>
      <c r="C106" s="234"/>
      <c r="D106" s="188"/>
      <c r="E106" s="188"/>
      <c r="L106" s="223"/>
      <c r="O106" s="922">
        <v>2951.4559</v>
      </c>
      <c r="R106" s="922">
        <f t="shared" si="4"/>
        <v>3246.60149</v>
      </c>
      <c r="S106" s="223"/>
      <c r="T106" s="922">
        <f t="shared" si="5"/>
        <v>4025.7858476</v>
      </c>
    </row>
    <row r="107" spans="1:20" ht="19.5" customHeight="1">
      <c r="A107" s="697" t="s">
        <v>3621</v>
      </c>
      <c r="B107" s="706" t="s">
        <v>3622</v>
      </c>
      <c r="C107" s="234"/>
      <c r="D107" s="188"/>
      <c r="E107" s="188"/>
      <c r="L107" s="223"/>
      <c r="O107" s="922">
        <v>1215.3916000000002</v>
      </c>
      <c r="R107" s="922">
        <f t="shared" si="4"/>
        <v>1336.9307600000002</v>
      </c>
      <c r="S107" s="223"/>
      <c r="T107" s="922">
        <f t="shared" si="5"/>
        <v>1657.7941424000003</v>
      </c>
    </row>
    <row r="108" spans="1:20" ht="19.5" customHeight="1" thickBot="1">
      <c r="A108" s="707" t="s">
        <v>3623</v>
      </c>
      <c r="B108" s="710" t="s">
        <v>3624</v>
      </c>
      <c r="C108" s="234"/>
      <c r="D108" s="188"/>
      <c r="E108" s="188"/>
      <c r="L108" s="223"/>
      <c r="O108" s="922">
        <v>3935.2246000000005</v>
      </c>
      <c r="R108" s="922">
        <f t="shared" si="4"/>
        <v>4328.747060000001</v>
      </c>
      <c r="S108" s="223"/>
      <c r="T108" s="922">
        <f t="shared" si="5"/>
        <v>5367.646354400001</v>
      </c>
    </row>
    <row r="109" spans="1:20" ht="19.5" customHeight="1" thickBot="1">
      <c r="A109" s="360" t="s">
        <v>3839</v>
      </c>
      <c r="B109" s="692" t="s">
        <v>3625</v>
      </c>
      <c r="C109" s="234"/>
      <c r="D109" s="188"/>
      <c r="E109" s="188"/>
      <c r="L109" s="223"/>
      <c r="O109" s="922"/>
      <c r="R109" s="922"/>
      <c r="S109" s="223"/>
      <c r="T109" s="922"/>
    </row>
    <row r="110" spans="1:20" ht="19.5" customHeight="1">
      <c r="A110" s="696" t="s">
        <v>3626</v>
      </c>
      <c r="B110" s="713" t="s">
        <v>3627</v>
      </c>
      <c r="C110" s="234"/>
      <c r="D110" s="188"/>
      <c r="E110" s="188"/>
      <c r="L110" s="223"/>
      <c r="O110" s="922">
        <v>901.6997</v>
      </c>
      <c r="R110" s="922">
        <f aca="true" t="shared" si="6" ref="R110:R116">O110*$Q$4+O110</f>
        <v>991.86967</v>
      </c>
      <c r="S110" s="223"/>
      <c r="T110" s="922">
        <f aca="true" t="shared" si="7" ref="T110:T116">R110*$S$6+R110</f>
        <v>1229.9183908</v>
      </c>
    </row>
    <row r="111" spans="1:20" ht="19.5" customHeight="1">
      <c r="A111" s="697" t="s">
        <v>3628</v>
      </c>
      <c r="B111" s="706" t="s">
        <v>3629</v>
      </c>
      <c r="C111" s="234"/>
      <c r="D111" s="188"/>
      <c r="E111" s="188"/>
      <c r="L111" s="223"/>
      <c r="O111" s="922">
        <v>1375.0783999999999</v>
      </c>
      <c r="R111" s="922">
        <f t="shared" si="6"/>
        <v>1512.5862399999999</v>
      </c>
      <c r="S111" s="223"/>
      <c r="T111" s="922">
        <f t="shared" si="7"/>
        <v>1875.6069375999998</v>
      </c>
    </row>
    <row r="112" spans="1:20" ht="19.5" customHeight="1">
      <c r="A112" s="697" t="s">
        <v>3630</v>
      </c>
      <c r="B112" s="706" t="s">
        <v>3631</v>
      </c>
      <c r="C112" s="234"/>
      <c r="D112" s="188"/>
      <c r="E112" s="188"/>
      <c r="L112" s="223"/>
      <c r="O112" s="922">
        <v>2689.1025999999997</v>
      </c>
      <c r="R112" s="922">
        <f t="shared" si="6"/>
        <v>2958.01286</v>
      </c>
      <c r="S112" s="223"/>
      <c r="T112" s="922">
        <f t="shared" si="7"/>
        <v>3667.9359464</v>
      </c>
    </row>
    <row r="113" spans="1:20" ht="19.5" customHeight="1">
      <c r="A113" s="697" t="s">
        <v>3632</v>
      </c>
      <c r="B113" s="706" t="s">
        <v>3633</v>
      </c>
      <c r="C113" s="234"/>
      <c r="D113" s="188"/>
      <c r="E113" s="188"/>
      <c r="L113" s="223"/>
      <c r="O113" s="922">
        <v>4701.3232</v>
      </c>
      <c r="R113" s="922">
        <f t="shared" si="6"/>
        <v>5171.4555199999995</v>
      </c>
      <c r="S113" s="223"/>
      <c r="T113" s="922">
        <f t="shared" si="7"/>
        <v>6412.604844799999</v>
      </c>
    </row>
    <row r="114" spans="1:20" ht="19.5" customHeight="1">
      <c r="A114" s="697" t="s">
        <v>3634</v>
      </c>
      <c r="B114" s="706" t="s">
        <v>3635</v>
      </c>
      <c r="C114" s="234"/>
      <c r="D114" s="188"/>
      <c r="E114" s="188"/>
      <c r="L114" s="223"/>
      <c r="O114" s="922">
        <v>1902.0748</v>
      </c>
      <c r="R114" s="922">
        <f t="shared" si="6"/>
        <v>2092.2822800000004</v>
      </c>
      <c r="S114" s="223"/>
      <c r="T114" s="922">
        <f t="shared" si="7"/>
        <v>2594.4300272000005</v>
      </c>
    </row>
    <row r="115" spans="1:20" ht="19.5" customHeight="1">
      <c r="A115" s="697" t="s">
        <v>3636</v>
      </c>
      <c r="B115" s="706" t="s">
        <v>3637</v>
      </c>
      <c r="C115" s="234"/>
      <c r="D115" s="188"/>
      <c r="E115" s="188"/>
      <c r="L115" s="223"/>
      <c r="O115" s="922">
        <v>7739.3635</v>
      </c>
      <c r="R115" s="922">
        <f t="shared" si="6"/>
        <v>8513.299850000001</v>
      </c>
      <c r="S115" s="223"/>
      <c r="T115" s="922">
        <f t="shared" si="7"/>
        <v>10556.491814</v>
      </c>
    </row>
    <row r="116" spans="1:20" ht="19.5" customHeight="1">
      <c r="A116" s="697" t="s">
        <v>3638</v>
      </c>
      <c r="B116" s="706" t="s">
        <v>3639</v>
      </c>
      <c r="C116" s="234"/>
      <c r="D116" s="188"/>
      <c r="E116" s="188"/>
      <c r="L116" s="223"/>
      <c r="O116" s="922">
        <v>9575.8045</v>
      </c>
      <c r="R116" s="922">
        <f t="shared" si="6"/>
        <v>10533.38495</v>
      </c>
      <c r="S116" s="223"/>
      <c r="T116" s="922">
        <f t="shared" si="7"/>
        <v>13061.397337999999</v>
      </c>
    </row>
    <row r="117" spans="1:20" ht="19.5" customHeight="1">
      <c r="A117" s="697"/>
      <c r="B117" s="706" t="s">
        <v>3640</v>
      </c>
      <c r="C117" s="234"/>
      <c r="D117" s="188"/>
      <c r="E117" s="188"/>
      <c r="L117" s="223"/>
      <c r="O117" s="922"/>
      <c r="R117" s="922"/>
      <c r="S117" s="223"/>
      <c r="T117" s="922"/>
    </row>
    <row r="118" spans="1:20" ht="19.5" customHeight="1">
      <c r="A118" s="697" t="s">
        <v>3641</v>
      </c>
      <c r="B118" s="706" t="s">
        <v>3642</v>
      </c>
      <c r="C118" s="234"/>
      <c r="D118" s="188"/>
      <c r="E118" s="188"/>
      <c r="L118" s="223"/>
      <c r="O118" s="922">
        <v>2321.8037</v>
      </c>
      <c r="R118" s="922">
        <f>O118*$Q$4+O118</f>
        <v>2553.98407</v>
      </c>
      <c r="S118" s="223"/>
      <c r="T118" s="922">
        <f>R118*$S$6+R118</f>
        <v>3166.9402468</v>
      </c>
    </row>
    <row r="119" spans="1:20" ht="19.5" customHeight="1">
      <c r="A119" s="697" t="s">
        <v>3643</v>
      </c>
      <c r="B119" s="706" t="s">
        <v>3644</v>
      </c>
      <c r="C119" s="234"/>
      <c r="D119" s="188"/>
      <c r="E119" s="188"/>
      <c r="L119" s="223"/>
      <c r="O119" s="922">
        <v>5771.7512</v>
      </c>
      <c r="R119" s="922">
        <f>O119*$Q$4+O119</f>
        <v>6348.92632</v>
      </c>
      <c r="S119" s="223"/>
      <c r="T119" s="922">
        <f>R119*$S$6+R119</f>
        <v>7872.668636799999</v>
      </c>
    </row>
    <row r="120" spans="1:20" ht="19.5" customHeight="1">
      <c r="A120" s="697" t="s">
        <v>3645</v>
      </c>
      <c r="B120" s="706" t="s">
        <v>3646</v>
      </c>
      <c r="C120" s="234"/>
      <c r="D120" s="188"/>
      <c r="E120" s="188"/>
      <c r="L120" s="223"/>
      <c r="O120" s="922">
        <v>10700</v>
      </c>
      <c r="R120" s="922">
        <f>O120*$Q$4+O120</f>
        <v>11770</v>
      </c>
      <c r="S120" s="223"/>
      <c r="T120" s="922">
        <f>R120*$S$6+R120</f>
        <v>14594.8</v>
      </c>
    </row>
    <row r="121" spans="1:20" ht="19.5" customHeight="1">
      <c r="A121" s="697" t="s">
        <v>3647</v>
      </c>
      <c r="B121" s="706" t="s">
        <v>3648</v>
      </c>
      <c r="C121" s="234"/>
      <c r="D121" s="188"/>
      <c r="E121" s="188"/>
      <c r="L121" s="223"/>
      <c r="O121" s="922">
        <v>8723.71</v>
      </c>
      <c r="R121" s="922">
        <f>O121*$Q$4+O121</f>
        <v>9596.080999999998</v>
      </c>
      <c r="S121" s="223"/>
      <c r="T121" s="922">
        <f>R121*$S$6+R121</f>
        <v>11899.140439999997</v>
      </c>
    </row>
    <row r="122" spans="1:20" ht="19.5" customHeight="1">
      <c r="A122" s="697"/>
      <c r="B122" s="706" t="s">
        <v>3649</v>
      </c>
      <c r="C122" s="234"/>
      <c r="D122" s="188"/>
      <c r="E122" s="188"/>
      <c r="L122" s="223"/>
      <c r="O122" s="922"/>
      <c r="R122" s="922"/>
      <c r="S122" s="223"/>
      <c r="T122" s="922"/>
    </row>
    <row r="123" spans="1:20" ht="19.5" customHeight="1" thickBot="1">
      <c r="A123" s="697" t="s">
        <v>3650</v>
      </c>
      <c r="B123" s="706" t="s">
        <v>3651</v>
      </c>
      <c r="C123" s="234"/>
      <c r="D123" s="188"/>
      <c r="E123" s="188"/>
      <c r="L123" s="223"/>
      <c r="O123" s="922">
        <v>20014.7566</v>
      </c>
      <c r="R123" s="922">
        <f>O123*$Q$4+O123</f>
        <v>22016.23226</v>
      </c>
      <c r="S123" s="223"/>
      <c r="T123" s="922">
        <f>R123*$S$6+R123</f>
        <v>27300.1280024</v>
      </c>
    </row>
    <row r="124" spans="1:20" ht="19.5" customHeight="1" thickBot="1">
      <c r="A124" s="694" t="s">
        <v>3839</v>
      </c>
      <c r="B124" s="703" t="s">
        <v>857</v>
      </c>
      <c r="C124" s="234"/>
      <c r="D124" s="188"/>
      <c r="E124" s="188"/>
      <c r="L124" s="223"/>
      <c r="O124" s="922"/>
      <c r="R124" s="922"/>
      <c r="S124" s="223"/>
      <c r="T124" s="922"/>
    </row>
    <row r="125" spans="1:20" ht="19.5" customHeight="1">
      <c r="A125" s="696" t="s">
        <v>3652</v>
      </c>
      <c r="B125" s="701" t="s">
        <v>3653</v>
      </c>
      <c r="C125" s="234"/>
      <c r="D125" s="188"/>
      <c r="E125" s="188"/>
      <c r="L125" s="223"/>
      <c r="O125" s="922">
        <v>4874.0319</v>
      </c>
      <c r="R125" s="922">
        <f>O125*$Q$4+O125</f>
        <v>5361.43509</v>
      </c>
      <c r="S125" s="223"/>
      <c r="T125" s="922">
        <f>R125*$S$6+R125</f>
        <v>6648.179511599999</v>
      </c>
    </row>
    <row r="126" spans="1:20" ht="19.5" customHeight="1">
      <c r="A126" s="697" t="s">
        <v>3654</v>
      </c>
      <c r="B126" s="701" t="s">
        <v>3655</v>
      </c>
      <c r="C126" s="234"/>
      <c r="D126" s="188"/>
      <c r="E126" s="188"/>
      <c r="L126" s="223"/>
      <c r="O126" s="922">
        <v>5091.2847</v>
      </c>
      <c r="R126" s="922">
        <f>O126*$Q$4+O126</f>
        <v>5600.41317</v>
      </c>
      <c r="S126" s="223"/>
      <c r="T126" s="922">
        <f>R126*$S$6+R126</f>
        <v>6944.5123308</v>
      </c>
    </row>
    <row r="127" spans="1:20" ht="19.5" customHeight="1">
      <c r="A127" s="697" t="s">
        <v>3656</v>
      </c>
      <c r="B127" s="701" t="s">
        <v>3657</v>
      </c>
      <c r="C127" s="234"/>
      <c r="D127" s="188"/>
      <c r="E127" s="188"/>
      <c r="L127" s="223"/>
      <c r="O127" s="922">
        <v>10486</v>
      </c>
      <c r="R127" s="922">
        <f>O127*$Q$4+O127</f>
        <v>11534.6</v>
      </c>
      <c r="S127" s="223"/>
      <c r="T127" s="922">
        <f>R127*$S$6+R127</f>
        <v>14302.904</v>
      </c>
    </row>
    <row r="128" spans="1:20" ht="19.5" customHeight="1" thickBot="1">
      <c r="A128" s="697" t="s">
        <v>3658</v>
      </c>
      <c r="B128" s="716" t="s">
        <v>3659</v>
      </c>
      <c r="C128" s="234"/>
      <c r="D128" s="188"/>
      <c r="E128" s="188"/>
      <c r="L128" s="223"/>
      <c r="O128" s="922">
        <v>4328.7599</v>
      </c>
      <c r="R128" s="922">
        <f>O128*$Q$4+O128</f>
        <v>4761.63589</v>
      </c>
      <c r="S128" s="223"/>
      <c r="T128" s="922">
        <f>R128*$S$6+R128</f>
        <v>5904.428503599999</v>
      </c>
    </row>
    <row r="129" spans="1:20" ht="19.5" customHeight="1" thickBot="1">
      <c r="A129" s="694" t="s">
        <v>3839</v>
      </c>
      <c r="B129" s="703" t="s">
        <v>3660</v>
      </c>
      <c r="C129" s="234"/>
      <c r="D129" s="188"/>
      <c r="E129" s="188"/>
      <c r="L129" s="223"/>
      <c r="O129" s="922"/>
      <c r="R129" s="922"/>
      <c r="S129" s="223"/>
      <c r="T129" s="922"/>
    </row>
    <row r="130" spans="1:20" ht="19.5" customHeight="1" thickBot="1">
      <c r="A130" s="717" t="s">
        <v>3661</v>
      </c>
      <c r="B130" s="718" t="s">
        <v>858</v>
      </c>
      <c r="C130" s="234"/>
      <c r="D130" s="188"/>
      <c r="E130" s="188"/>
      <c r="L130" s="223"/>
      <c r="O130" s="926">
        <v>8560</v>
      </c>
      <c r="R130" s="922">
        <f>O130*$Q$4+O130</f>
        <v>9416</v>
      </c>
      <c r="S130" s="223"/>
      <c r="T130" s="922">
        <f>R130*$S$6+R130</f>
        <v>11675.84</v>
      </c>
    </row>
    <row r="131" spans="1:19" ht="19.5" customHeight="1">
      <c r="A131" s="35"/>
      <c r="C131" s="234"/>
      <c r="D131" s="188"/>
      <c r="E131" s="188"/>
      <c r="L131" s="223"/>
      <c r="O131" s="223"/>
      <c r="R131" s="223"/>
      <c r="S131" s="223"/>
    </row>
    <row r="132" spans="1:19" ht="19.5" customHeight="1">
      <c r="A132" s="35"/>
      <c r="B132" s="186" t="s">
        <v>3662</v>
      </c>
      <c r="C132" s="234"/>
      <c r="D132" s="188"/>
      <c r="E132" s="188"/>
      <c r="L132" s="223"/>
      <c r="O132" s="223"/>
      <c r="R132" s="223"/>
      <c r="S132" s="223"/>
    </row>
    <row r="133" spans="1:19" ht="19.5" customHeight="1">
      <c r="A133" s="35"/>
      <c r="B133" s="186"/>
      <c r="C133" s="234"/>
      <c r="D133" s="188"/>
      <c r="E133" s="188"/>
      <c r="L133" s="223"/>
      <c r="O133" s="223"/>
      <c r="R133" s="223"/>
      <c r="S133" s="223"/>
    </row>
    <row r="134" spans="1:19" ht="19.5" customHeight="1">
      <c r="A134" s="35" t="s">
        <v>3663</v>
      </c>
      <c r="B134" s="144"/>
      <c r="C134" s="234"/>
      <c r="D134" s="188"/>
      <c r="E134" s="188"/>
      <c r="L134" s="223"/>
      <c r="O134" s="223"/>
      <c r="R134" s="223"/>
      <c r="S134" s="223"/>
    </row>
    <row r="135" spans="1:19" ht="19.5" customHeight="1">
      <c r="A135" s="35" t="s">
        <v>3664</v>
      </c>
      <c r="B135" s="144"/>
      <c r="C135" s="234"/>
      <c r="D135" s="188"/>
      <c r="E135" s="188"/>
      <c r="L135" s="223"/>
      <c r="O135" s="223"/>
      <c r="R135" s="223"/>
      <c r="S135" s="223"/>
    </row>
    <row r="136" spans="1:19" ht="19.5" customHeight="1">
      <c r="A136" s="35" t="s">
        <v>3665</v>
      </c>
      <c r="B136" s="144"/>
      <c r="C136" s="234"/>
      <c r="D136" s="188"/>
      <c r="E136" s="188"/>
      <c r="L136" s="223"/>
      <c r="O136" s="223"/>
      <c r="R136" s="223"/>
      <c r="S136" s="223"/>
    </row>
    <row r="137" spans="1:19" ht="19.5" customHeight="1">
      <c r="A137" s="35" t="s">
        <v>3666</v>
      </c>
      <c r="B137" s="144"/>
      <c r="C137" s="234"/>
      <c r="D137" s="188"/>
      <c r="E137" s="188"/>
      <c r="L137" s="223"/>
      <c r="O137" s="223"/>
      <c r="R137" s="223"/>
      <c r="S137" s="223"/>
    </row>
    <row r="138" spans="1:19" ht="19.5" customHeight="1">
      <c r="A138" s="35" t="s">
        <v>3667</v>
      </c>
      <c r="B138" s="144"/>
      <c r="C138" s="234"/>
      <c r="D138" s="188"/>
      <c r="E138" s="188"/>
      <c r="L138" s="223"/>
      <c r="O138" s="223"/>
      <c r="R138" s="223"/>
      <c r="S138" s="223"/>
    </row>
    <row r="139" spans="1:19" ht="19.5" customHeight="1">
      <c r="A139" s="35" t="s">
        <v>3668</v>
      </c>
      <c r="B139" s="144"/>
      <c r="C139" s="234"/>
      <c r="D139" s="188"/>
      <c r="E139" s="188"/>
      <c r="L139" s="223"/>
      <c r="O139" s="223"/>
      <c r="R139" s="223"/>
      <c r="S139" s="223"/>
    </row>
    <row r="140" spans="1:19" ht="19.5" customHeight="1">
      <c r="A140" s="35" t="s">
        <v>3669</v>
      </c>
      <c r="B140" s="144"/>
      <c r="C140" s="234"/>
      <c r="D140" s="188"/>
      <c r="E140" s="188"/>
      <c r="L140" s="223"/>
      <c r="O140" s="223"/>
      <c r="R140" s="223"/>
      <c r="S140" s="223"/>
    </row>
    <row r="141" spans="1:19" ht="19.5" customHeight="1">
      <c r="A141" s="35" t="s">
        <v>3670</v>
      </c>
      <c r="B141" s="144"/>
      <c r="C141" s="234"/>
      <c r="D141" s="188"/>
      <c r="E141" s="188"/>
      <c r="L141" s="223"/>
      <c r="O141" s="223"/>
      <c r="R141" s="223"/>
      <c r="S141" s="223"/>
    </row>
    <row r="142" spans="1:19" ht="19.5" customHeight="1">
      <c r="A142" s="35" t="s">
        <v>3671</v>
      </c>
      <c r="B142" s="144"/>
      <c r="C142" s="234"/>
      <c r="D142" s="188"/>
      <c r="E142" s="188"/>
      <c r="L142" s="223"/>
      <c r="O142" s="223"/>
      <c r="R142" s="223"/>
      <c r="S142" s="223"/>
    </row>
    <row r="143" spans="1:19" ht="19.5" customHeight="1">
      <c r="A143" s="35" t="s">
        <v>3672</v>
      </c>
      <c r="B143" s="144"/>
      <c r="C143" s="234"/>
      <c r="D143" s="188"/>
      <c r="E143" s="188"/>
      <c r="L143" s="223"/>
      <c r="O143" s="223"/>
      <c r="R143" s="223"/>
      <c r="S143" s="223"/>
    </row>
    <row r="144" spans="1:19" ht="19.5" customHeight="1">
      <c r="A144" s="35" t="s">
        <v>3673</v>
      </c>
      <c r="B144" s="144"/>
      <c r="C144" s="234"/>
      <c r="D144" s="188"/>
      <c r="E144" s="188"/>
      <c r="L144" s="223"/>
      <c r="O144" s="223"/>
      <c r="R144" s="223"/>
      <c r="S144" s="223"/>
    </row>
    <row r="145" spans="1:19" ht="19.5" customHeight="1">
      <c r="A145" s="245" t="s">
        <v>3674</v>
      </c>
      <c r="B145" s="927"/>
      <c r="C145" s="234"/>
      <c r="D145" s="188"/>
      <c r="E145" s="188"/>
      <c r="L145" s="223"/>
      <c r="O145" s="223"/>
      <c r="R145" s="223"/>
      <c r="S145" s="223"/>
    </row>
    <row r="146" spans="1:19" ht="19.5" customHeight="1">
      <c r="A146" s="35" t="s">
        <v>3675</v>
      </c>
      <c r="B146" s="144"/>
      <c r="C146" s="234"/>
      <c r="D146" s="188"/>
      <c r="E146" s="188"/>
      <c r="L146" s="223"/>
      <c r="O146" s="223"/>
      <c r="R146" s="223"/>
      <c r="S146" s="223"/>
    </row>
    <row r="147" spans="1:19" ht="19.5" customHeight="1">
      <c r="A147" s="35"/>
      <c r="C147" s="234"/>
      <c r="D147" s="188"/>
      <c r="E147" s="188"/>
      <c r="L147" s="223"/>
      <c r="O147" s="223"/>
      <c r="R147" s="223"/>
      <c r="S147" s="223"/>
    </row>
  </sheetData>
  <sheetProtection password="C6B7" sheet="1"/>
  <mergeCells count="3">
    <mergeCell ref="A80:A81"/>
    <mergeCell ref="B6:B8"/>
    <mergeCell ref="A77:A78"/>
  </mergeCells>
  <printOptions/>
  <pageMargins left="0.7" right="0.7" top="0.75" bottom="0.75" header="0.3" footer="0.3"/>
  <pageSetup orientation="portrait" paperSize="9" r:id="rId1"/>
  <headerFooter>
    <oddHeader>&amp;C&amp;8 Convenio OSPATCA - Vigencia: 01/03/2016 - 31/08/2016 - Valores OFTALMOLOGIA</oddHeader>
    <oddFooter>&amp;C&amp;8Página &amp;P de &amp;N&amp;R&amp;8ASOCIACION DE CLINICAS Y 
SANATORIOS DE SAN JUAN</oddFooter>
  </headerFooter>
</worksheet>
</file>

<file path=xl/worksheets/sheet4.xml><?xml version="1.0" encoding="utf-8"?>
<worksheet xmlns="http://schemas.openxmlformats.org/spreadsheetml/2006/main" xmlns:r="http://schemas.openxmlformats.org/officeDocument/2006/relationships">
  <dimension ref="A1:T192"/>
  <sheetViews>
    <sheetView workbookViewId="0" topLeftCell="A25">
      <selection activeCell="U117" sqref="U117"/>
    </sheetView>
  </sheetViews>
  <sheetFormatPr defaultColWidth="11.421875" defaultRowHeight="12.75"/>
  <cols>
    <col min="1" max="1" width="17.140625" style="101" customWidth="1"/>
    <col min="2" max="2" width="67.57421875" style="35" customWidth="1"/>
    <col min="3" max="3" width="22.8515625" style="84" hidden="1" customWidth="1"/>
    <col min="4" max="4" width="4.7109375" style="35" hidden="1" customWidth="1"/>
    <col min="5" max="5" width="22.8515625" style="84" hidden="1" customWidth="1"/>
    <col min="6" max="6" width="20.28125" style="35" hidden="1" customWidth="1"/>
    <col min="7" max="7" width="4.8515625" style="35" hidden="1" customWidth="1"/>
    <col min="8" max="8" width="20.28125" style="35" hidden="1" customWidth="1"/>
    <col min="9" max="9" width="4.7109375" style="35" hidden="1" customWidth="1"/>
    <col min="10" max="10" width="20.28125" style="35" hidden="1" customWidth="1"/>
    <col min="11" max="11" width="10.7109375" style="35" hidden="1" customWidth="1"/>
    <col min="12" max="12" width="20.28125" style="35" hidden="1" customWidth="1"/>
    <col min="13" max="13" width="18.8515625" style="223" hidden="1" customWidth="1"/>
    <col min="14" max="14" width="18.57421875" style="35" hidden="1" customWidth="1"/>
    <col min="15" max="15" width="20.28125" style="35" hidden="1" customWidth="1"/>
    <col min="16" max="16" width="18.8515625" style="223" hidden="1" customWidth="1"/>
    <col min="17" max="17" width="0" style="35" hidden="1" customWidth="1"/>
    <col min="18" max="18" width="18.00390625" style="35" hidden="1" customWidth="1"/>
    <col min="19" max="19" width="7.28125" style="35" hidden="1" customWidth="1"/>
    <col min="20" max="20" width="17.57421875" style="35" customWidth="1"/>
    <col min="21" max="16384" width="11.421875" style="35" customWidth="1"/>
  </cols>
  <sheetData>
    <row r="1" spans="12:19" ht="19.5" customHeight="1">
      <c r="L1" s="223"/>
      <c r="O1" s="223"/>
      <c r="R1" s="223"/>
      <c r="S1" s="223"/>
    </row>
    <row r="2" spans="1:19" ht="19.5" customHeight="1">
      <c r="A2" s="1430" t="s">
        <v>3027</v>
      </c>
      <c r="B2" s="1430"/>
      <c r="C2" s="1430"/>
      <c r="E2" s="35"/>
      <c r="L2" s="223"/>
      <c r="N2" s="307">
        <v>0.2</v>
      </c>
      <c r="O2" s="223"/>
      <c r="R2" s="223"/>
      <c r="S2" s="223"/>
    </row>
    <row r="3" spans="1:19" ht="19.5" customHeight="1" thickBot="1">
      <c r="A3" s="152"/>
      <c r="B3" s="71"/>
      <c r="C3" s="138"/>
      <c r="D3" s="71"/>
      <c r="E3" s="138"/>
      <c r="F3" s="71"/>
      <c r="G3" s="331"/>
      <c r="H3" s="71"/>
      <c r="I3" s="71"/>
      <c r="J3" s="71"/>
      <c r="K3" s="71"/>
      <c r="L3" s="331"/>
      <c r="O3" s="331"/>
      <c r="Q3" s="307">
        <v>0.1</v>
      </c>
      <c r="R3" s="331"/>
      <c r="S3" s="1067">
        <v>0.24</v>
      </c>
    </row>
    <row r="4" spans="1:20" ht="13.5" thickBot="1">
      <c r="A4" s="385" t="s">
        <v>1714</v>
      </c>
      <c r="B4" s="325" t="s">
        <v>1715</v>
      </c>
      <c r="C4" s="592"/>
      <c r="D4" s="325"/>
      <c r="E4" s="592"/>
      <c r="F4" s="325"/>
      <c r="G4" s="424"/>
      <c r="H4" s="325"/>
      <c r="I4" s="325"/>
      <c r="J4" s="325"/>
      <c r="K4" s="325"/>
      <c r="L4" s="593">
        <v>584.73</v>
      </c>
      <c r="M4" s="424"/>
      <c r="N4" s="325"/>
      <c r="O4" s="594">
        <f>L4*$N$2+L4</f>
        <v>701.676</v>
      </c>
      <c r="R4" s="594">
        <f>O4*$Q$3+O4</f>
        <v>771.8436</v>
      </c>
      <c r="S4" s="223"/>
      <c r="T4" s="594">
        <f>R4*$S$3+R4</f>
        <v>957.0860640000001</v>
      </c>
    </row>
    <row r="5" spans="1:20" ht="13.5" thickBot="1">
      <c r="A5" s="326" t="s">
        <v>2974</v>
      </c>
      <c r="B5" s="322" t="s">
        <v>1716</v>
      </c>
      <c r="C5" s="416"/>
      <c r="D5" s="322"/>
      <c r="E5" s="416"/>
      <c r="F5" s="322"/>
      <c r="G5" s="414"/>
      <c r="H5" s="322"/>
      <c r="I5" s="322"/>
      <c r="J5" s="322"/>
      <c r="K5" s="322"/>
      <c r="L5" s="587">
        <v>584.73</v>
      </c>
      <c r="M5" s="414"/>
      <c r="N5" s="322"/>
      <c r="O5" s="594">
        <f aca="true" t="shared" si="0" ref="O5:O11">L5*$N$2+L5</f>
        <v>701.676</v>
      </c>
      <c r="R5" s="594">
        <f aca="true" t="shared" si="1" ref="R5:R23">O5*$Q$3+O5</f>
        <v>771.8436</v>
      </c>
      <c r="S5" s="223"/>
      <c r="T5" s="594">
        <f aca="true" t="shared" si="2" ref="T5:T11">R5*$S$3+R5</f>
        <v>957.0860640000001</v>
      </c>
    </row>
    <row r="6" spans="1:20" ht="13.5" thickBot="1">
      <c r="A6" s="326" t="s">
        <v>2976</v>
      </c>
      <c r="B6" s="322" t="s">
        <v>1717</v>
      </c>
      <c r="C6" s="416"/>
      <c r="D6" s="322"/>
      <c r="E6" s="416"/>
      <c r="F6" s="322"/>
      <c r="G6" s="414"/>
      <c r="H6" s="322"/>
      <c r="I6" s="322"/>
      <c r="J6" s="322"/>
      <c r="K6" s="322"/>
      <c r="L6" s="587">
        <v>372.88</v>
      </c>
      <c r="M6" s="414"/>
      <c r="N6" s="322"/>
      <c r="O6" s="594">
        <f t="shared" si="0"/>
        <v>447.456</v>
      </c>
      <c r="R6" s="594">
        <f t="shared" si="1"/>
        <v>492.20160000000004</v>
      </c>
      <c r="S6" s="223"/>
      <c r="T6" s="594">
        <f t="shared" si="2"/>
        <v>610.3299840000001</v>
      </c>
    </row>
    <row r="7" spans="1:20" ht="15" thickBot="1">
      <c r="A7" s="332" t="s">
        <v>1718</v>
      </c>
      <c r="B7" s="333" t="s">
        <v>1719</v>
      </c>
      <c r="C7" s="416"/>
      <c r="D7" s="322"/>
      <c r="E7" s="416"/>
      <c r="F7" s="322"/>
      <c r="G7" s="414"/>
      <c r="H7" s="322"/>
      <c r="I7" s="322"/>
      <c r="J7" s="322"/>
      <c r="K7" s="322"/>
      <c r="L7" s="588">
        <v>675.69</v>
      </c>
      <c r="M7" s="414"/>
      <c r="N7" s="322"/>
      <c r="O7" s="594">
        <f t="shared" si="0"/>
        <v>810.8280000000001</v>
      </c>
      <c r="R7" s="594">
        <f t="shared" si="1"/>
        <v>891.9108000000001</v>
      </c>
      <c r="S7" s="223"/>
      <c r="T7" s="594">
        <f t="shared" si="2"/>
        <v>1105.9693920000002</v>
      </c>
    </row>
    <row r="8" spans="1:20" ht="29.25" thickBot="1">
      <c r="A8" s="334" t="s">
        <v>2976</v>
      </c>
      <c r="B8" s="335" t="s">
        <v>1720</v>
      </c>
      <c r="C8" s="416"/>
      <c r="D8" s="322"/>
      <c r="E8" s="416"/>
      <c r="F8" s="322"/>
      <c r="G8" s="414"/>
      <c r="H8" s="322"/>
      <c r="I8" s="322"/>
      <c r="J8" s="322"/>
      <c r="K8" s="322"/>
      <c r="L8" s="589">
        <v>560.44</v>
      </c>
      <c r="M8" s="414"/>
      <c r="N8" s="322"/>
      <c r="O8" s="594">
        <f t="shared" si="0"/>
        <v>672.528</v>
      </c>
      <c r="R8" s="594">
        <f t="shared" si="1"/>
        <v>739.7808</v>
      </c>
      <c r="S8" s="223"/>
      <c r="T8" s="594">
        <f t="shared" si="2"/>
        <v>917.328192</v>
      </c>
    </row>
    <row r="9" spans="1:20" ht="15" thickBot="1">
      <c r="A9" s="336" t="s">
        <v>2977</v>
      </c>
      <c r="B9" s="335" t="s">
        <v>3958</v>
      </c>
      <c r="C9" s="416"/>
      <c r="D9" s="322"/>
      <c r="E9" s="416"/>
      <c r="F9" s="322"/>
      <c r="G9" s="414"/>
      <c r="H9" s="322"/>
      <c r="I9" s="322"/>
      <c r="J9" s="322"/>
      <c r="K9" s="322"/>
      <c r="L9" s="589">
        <v>372.88</v>
      </c>
      <c r="M9" s="414"/>
      <c r="N9" s="322"/>
      <c r="O9" s="594">
        <f t="shared" si="0"/>
        <v>447.456</v>
      </c>
      <c r="R9" s="594">
        <f t="shared" si="1"/>
        <v>492.20160000000004</v>
      </c>
      <c r="S9" s="223"/>
      <c r="T9" s="594">
        <f t="shared" si="2"/>
        <v>610.3299840000001</v>
      </c>
    </row>
    <row r="10" spans="1:20" ht="15" thickBot="1">
      <c r="A10" s="336" t="s">
        <v>1721</v>
      </c>
      <c r="B10" s="335" t="s">
        <v>3959</v>
      </c>
      <c r="C10" s="416"/>
      <c r="D10" s="322"/>
      <c r="E10" s="416"/>
      <c r="F10" s="322"/>
      <c r="G10" s="414"/>
      <c r="H10" s="322"/>
      <c r="I10" s="322"/>
      <c r="J10" s="322"/>
      <c r="K10" s="322"/>
      <c r="L10" s="589">
        <v>560.44</v>
      </c>
      <c r="M10" s="414"/>
      <c r="N10" s="322"/>
      <c r="O10" s="594">
        <f t="shared" si="0"/>
        <v>672.528</v>
      </c>
      <c r="R10" s="594">
        <f t="shared" si="1"/>
        <v>739.7808</v>
      </c>
      <c r="S10" s="223"/>
      <c r="T10" s="594">
        <f t="shared" si="2"/>
        <v>917.328192</v>
      </c>
    </row>
    <row r="11" spans="1:20" ht="15" thickBot="1">
      <c r="A11" s="336" t="s">
        <v>3960</v>
      </c>
      <c r="B11" s="335" t="s">
        <v>1722</v>
      </c>
      <c r="C11" s="416"/>
      <c r="D11" s="322"/>
      <c r="E11" s="416"/>
      <c r="F11" s="322"/>
      <c r="G11" s="414"/>
      <c r="H11" s="322"/>
      <c r="I11" s="322"/>
      <c r="J11" s="322"/>
      <c r="K11" s="322"/>
      <c r="L11" s="589">
        <v>644.06</v>
      </c>
      <c r="M11" s="414"/>
      <c r="N11" s="322"/>
      <c r="O11" s="594">
        <f t="shared" si="0"/>
        <v>772.872</v>
      </c>
      <c r="R11" s="594">
        <f t="shared" si="1"/>
        <v>850.1591999999999</v>
      </c>
      <c r="S11" s="223"/>
      <c r="T11" s="594">
        <f t="shared" si="2"/>
        <v>1054.197408</v>
      </c>
    </row>
    <row r="12" spans="1:20" ht="15" thickBot="1">
      <c r="A12" s="336"/>
      <c r="B12" s="335"/>
      <c r="C12" s="416"/>
      <c r="D12" s="322"/>
      <c r="E12" s="416"/>
      <c r="F12" s="322"/>
      <c r="G12" s="414"/>
      <c r="H12" s="322"/>
      <c r="I12" s="322"/>
      <c r="J12" s="322"/>
      <c r="K12" s="322"/>
      <c r="L12" s="589"/>
      <c r="M12" s="414"/>
      <c r="N12" s="322"/>
      <c r="O12" s="410"/>
      <c r="R12" s="594"/>
      <c r="S12" s="223"/>
      <c r="T12" s="594"/>
    </row>
    <row r="13" spans="1:20" ht="15" thickBot="1">
      <c r="A13" s="336" t="s">
        <v>2978</v>
      </c>
      <c r="B13" s="335" t="s">
        <v>1723</v>
      </c>
      <c r="C13" s="416"/>
      <c r="D13" s="322"/>
      <c r="E13" s="416"/>
      <c r="F13" s="322"/>
      <c r="G13" s="414"/>
      <c r="H13" s="322"/>
      <c r="I13" s="322"/>
      <c r="J13" s="322"/>
      <c r="K13" s="322"/>
      <c r="L13" s="589">
        <v>372.88</v>
      </c>
      <c r="M13" s="414"/>
      <c r="N13" s="322"/>
      <c r="O13" s="594">
        <f aca="true" t="shared" si="3" ref="O13:O23">L13*$N$2+L13</f>
        <v>447.456</v>
      </c>
      <c r="R13" s="594">
        <f t="shared" si="1"/>
        <v>492.20160000000004</v>
      </c>
      <c r="S13" s="223"/>
      <c r="T13" s="594">
        <f aca="true" t="shared" si="4" ref="T13:T23">R13*$S$3+R13</f>
        <v>610.3299840000001</v>
      </c>
    </row>
    <row r="14" spans="1:20" ht="15" thickBot="1">
      <c r="A14" s="336" t="s">
        <v>1724</v>
      </c>
      <c r="B14" s="335" t="s">
        <v>1725</v>
      </c>
      <c r="C14" s="416"/>
      <c r="D14" s="322"/>
      <c r="E14" s="416"/>
      <c r="F14" s="322"/>
      <c r="G14" s="414"/>
      <c r="H14" s="322"/>
      <c r="I14" s="322"/>
      <c r="J14" s="322"/>
      <c r="K14" s="322"/>
      <c r="L14" s="589">
        <v>372.88</v>
      </c>
      <c r="M14" s="414"/>
      <c r="N14" s="322"/>
      <c r="O14" s="594">
        <f t="shared" si="3"/>
        <v>447.456</v>
      </c>
      <c r="R14" s="594">
        <f t="shared" si="1"/>
        <v>492.20160000000004</v>
      </c>
      <c r="S14" s="223"/>
      <c r="T14" s="594">
        <f t="shared" si="4"/>
        <v>610.3299840000001</v>
      </c>
    </row>
    <row r="15" spans="1:20" ht="15" thickBot="1">
      <c r="A15" s="336" t="s">
        <v>2979</v>
      </c>
      <c r="B15" s="335" t="s">
        <v>1726</v>
      </c>
      <c r="C15" s="416"/>
      <c r="D15" s="322"/>
      <c r="E15" s="416"/>
      <c r="F15" s="322"/>
      <c r="G15" s="414"/>
      <c r="H15" s="322"/>
      <c r="I15" s="322"/>
      <c r="J15" s="322"/>
      <c r="K15" s="322"/>
      <c r="L15" s="589">
        <v>372.88</v>
      </c>
      <c r="M15" s="414"/>
      <c r="N15" s="322"/>
      <c r="O15" s="594">
        <f t="shared" si="3"/>
        <v>447.456</v>
      </c>
      <c r="R15" s="594">
        <f t="shared" si="1"/>
        <v>492.20160000000004</v>
      </c>
      <c r="S15" s="223"/>
      <c r="T15" s="594">
        <f t="shared" si="4"/>
        <v>610.3299840000001</v>
      </c>
    </row>
    <row r="16" spans="1:20" ht="15" thickBot="1">
      <c r="A16" s="336" t="s">
        <v>2979</v>
      </c>
      <c r="B16" s="335" t="s">
        <v>1727</v>
      </c>
      <c r="C16" s="416"/>
      <c r="D16" s="322"/>
      <c r="E16" s="416"/>
      <c r="F16" s="322"/>
      <c r="G16" s="414"/>
      <c r="H16" s="322"/>
      <c r="I16" s="322"/>
      <c r="J16" s="322"/>
      <c r="K16" s="322"/>
      <c r="L16" s="589">
        <v>372.88</v>
      </c>
      <c r="M16" s="414"/>
      <c r="N16" s="322"/>
      <c r="O16" s="594">
        <f t="shared" si="3"/>
        <v>447.456</v>
      </c>
      <c r="R16" s="594">
        <f t="shared" si="1"/>
        <v>492.20160000000004</v>
      </c>
      <c r="S16" s="223"/>
      <c r="T16" s="594">
        <f t="shared" si="4"/>
        <v>610.3299840000001</v>
      </c>
    </row>
    <row r="17" spans="1:20" ht="15" thickBot="1">
      <c r="A17" s="336" t="s">
        <v>3961</v>
      </c>
      <c r="B17" s="335" t="s">
        <v>1728</v>
      </c>
      <c r="C17" s="416"/>
      <c r="D17" s="322"/>
      <c r="E17" s="416"/>
      <c r="F17" s="322"/>
      <c r="G17" s="414"/>
      <c r="H17" s="322"/>
      <c r="I17" s="322"/>
      <c r="J17" s="322"/>
      <c r="K17" s="322"/>
      <c r="L17" s="589">
        <v>187.12</v>
      </c>
      <c r="M17" s="414"/>
      <c r="N17" s="322"/>
      <c r="O17" s="594">
        <f t="shared" si="3"/>
        <v>224.544</v>
      </c>
      <c r="R17" s="594">
        <f t="shared" si="1"/>
        <v>246.9984</v>
      </c>
      <c r="S17" s="223"/>
      <c r="T17" s="594">
        <f t="shared" si="4"/>
        <v>306.278016</v>
      </c>
    </row>
    <row r="18" spans="1:20" ht="15" thickBot="1">
      <c r="A18" s="334" t="s">
        <v>3961</v>
      </c>
      <c r="B18" s="335" t="s">
        <v>1729</v>
      </c>
      <c r="C18" s="416"/>
      <c r="D18" s="322"/>
      <c r="E18" s="416"/>
      <c r="F18" s="322"/>
      <c r="G18" s="414"/>
      <c r="H18" s="322"/>
      <c r="I18" s="322"/>
      <c r="J18" s="322"/>
      <c r="K18" s="322"/>
      <c r="L18" s="589">
        <v>1118.62</v>
      </c>
      <c r="M18" s="414"/>
      <c r="N18" s="322"/>
      <c r="O18" s="594">
        <f t="shared" si="3"/>
        <v>1342.3439999999998</v>
      </c>
      <c r="R18" s="594">
        <f t="shared" si="1"/>
        <v>1476.5783999999999</v>
      </c>
      <c r="S18" s="223"/>
      <c r="T18" s="594">
        <f t="shared" si="4"/>
        <v>1830.9572159999998</v>
      </c>
    </row>
    <row r="19" spans="1:20" ht="15" thickBot="1">
      <c r="A19" s="336" t="s">
        <v>2980</v>
      </c>
      <c r="B19" s="335" t="s">
        <v>1730</v>
      </c>
      <c r="C19" s="416"/>
      <c r="D19" s="322"/>
      <c r="E19" s="416"/>
      <c r="F19" s="322"/>
      <c r="G19" s="414"/>
      <c r="H19" s="322"/>
      <c r="I19" s="322"/>
      <c r="J19" s="322"/>
      <c r="K19" s="322"/>
      <c r="L19" s="589">
        <v>180.79</v>
      </c>
      <c r="M19" s="414"/>
      <c r="N19" s="322"/>
      <c r="O19" s="594">
        <f t="shared" si="3"/>
        <v>216.94799999999998</v>
      </c>
      <c r="R19" s="594">
        <f t="shared" si="1"/>
        <v>238.64279999999997</v>
      </c>
      <c r="S19" s="223"/>
      <c r="T19" s="594">
        <f t="shared" si="4"/>
        <v>295.91707199999996</v>
      </c>
    </row>
    <row r="20" spans="1:20" ht="15" thickBot="1">
      <c r="A20" s="336" t="s">
        <v>1731</v>
      </c>
      <c r="B20" s="335" t="s">
        <v>1732</v>
      </c>
      <c r="C20" s="416"/>
      <c r="D20" s="322"/>
      <c r="E20" s="416"/>
      <c r="F20" s="322"/>
      <c r="G20" s="414"/>
      <c r="H20" s="322"/>
      <c r="I20" s="322"/>
      <c r="J20" s="322"/>
      <c r="K20" s="322"/>
      <c r="L20" s="589">
        <v>560.44</v>
      </c>
      <c r="M20" s="414"/>
      <c r="N20" s="322"/>
      <c r="O20" s="594">
        <f t="shared" si="3"/>
        <v>672.528</v>
      </c>
      <c r="R20" s="594">
        <f t="shared" si="1"/>
        <v>739.7808</v>
      </c>
      <c r="S20" s="223"/>
      <c r="T20" s="594">
        <f t="shared" si="4"/>
        <v>917.328192</v>
      </c>
    </row>
    <row r="21" spans="1:20" ht="15" thickBot="1">
      <c r="A21" s="334" t="s">
        <v>2981</v>
      </c>
      <c r="B21" s="335" t="s">
        <v>1733</v>
      </c>
      <c r="C21" s="416"/>
      <c r="D21" s="322"/>
      <c r="E21" s="416"/>
      <c r="F21" s="322"/>
      <c r="G21" s="414"/>
      <c r="H21" s="322"/>
      <c r="I21" s="322"/>
      <c r="J21" s="322"/>
      <c r="K21" s="322"/>
      <c r="L21" s="589">
        <v>675.69</v>
      </c>
      <c r="M21" s="414"/>
      <c r="N21" s="322"/>
      <c r="O21" s="594">
        <f t="shared" si="3"/>
        <v>810.8280000000001</v>
      </c>
      <c r="R21" s="594">
        <f t="shared" si="1"/>
        <v>891.9108000000001</v>
      </c>
      <c r="S21" s="223"/>
      <c r="T21" s="594">
        <f t="shared" si="4"/>
        <v>1105.9693920000002</v>
      </c>
    </row>
    <row r="22" spans="1:20" ht="15" thickBot="1">
      <c r="A22" s="336" t="s">
        <v>2975</v>
      </c>
      <c r="B22" s="335" t="s">
        <v>1734</v>
      </c>
      <c r="C22" s="416"/>
      <c r="D22" s="322"/>
      <c r="E22" s="416"/>
      <c r="F22" s="322"/>
      <c r="G22" s="414"/>
      <c r="H22" s="322"/>
      <c r="I22" s="322"/>
      <c r="J22" s="322"/>
      <c r="K22" s="322"/>
      <c r="L22" s="589">
        <v>103.95</v>
      </c>
      <c r="M22" s="414"/>
      <c r="N22" s="322"/>
      <c r="O22" s="594">
        <f t="shared" si="3"/>
        <v>124.74000000000001</v>
      </c>
      <c r="R22" s="594">
        <f t="shared" si="1"/>
        <v>137.214</v>
      </c>
      <c r="S22" s="223"/>
      <c r="T22" s="594">
        <f t="shared" si="4"/>
        <v>170.14535999999998</v>
      </c>
    </row>
    <row r="23" spans="1:20" ht="15" thickBot="1">
      <c r="A23" s="337" t="s">
        <v>1735</v>
      </c>
      <c r="B23" s="338" t="s">
        <v>1736</v>
      </c>
      <c r="C23" s="432"/>
      <c r="D23" s="328"/>
      <c r="E23" s="432"/>
      <c r="F23" s="328"/>
      <c r="G23" s="433"/>
      <c r="H23" s="328"/>
      <c r="I23" s="328"/>
      <c r="J23" s="328"/>
      <c r="K23" s="328"/>
      <c r="L23" s="595">
        <v>560.4</v>
      </c>
      <c r="M23" s="433"/>
      <c r="N23" s="328"/>
      <c r="O23" s="594">
        <f t="shared" si="3"/>
        <v>672.48</v>
      </c>
      <c r="R23" s="594">
        <f t="shared" si="1"/>
        <v>739.7280000000001</v>
      </c>
      <c r="S23" s="223"/>
      <c r="T23" s="594">
        <f t="shared" si="4"/>
        <v>917.2627200000001</v>
      </c>
    </row>
    <row r="24" spans="1:20" ht="15" thickBot="1">
      <c r="A24" s="339"/>
      <c r="B24" s="339"/>
      <c r="C24" s="138"/>
      <c r="D24" s="71"/>
      <c r="E24" s="138"/>
      <c r="F24" s="71"/>
      <c r="G24" s="331"/>
      <c r="H24" s="71"/>
      <c r="I24" s="71"/>
      <c r="J24" s="71"/>
      <c r="K24" s="71"/>
      <c r="L24" s="590"/>
      <c r="M24" s="331"/>
      <c r="N24" s="71"/>
      <c r="O24" s="591"/>
      <c r="Q24" s="307">
        <v>0.1</v>
      </c>
      <c r="R24" s="591"/>
      <c r="S24" s="223"/>
      <c r="T24" s="591"/>
    </row>
    <row r="25" spans="1:20" ht="48" customHeight="1" thickBot="1">
      <c r="A25" s="603" t="s">
        <v>1737</v>
      </c>
      <c r="B25" s="604" t="s">
        <v>1738</v>
      </c>
      <c r="C25" s="605"/>
      <c r="D25" s="459"/>
      <c r="E25" s="605"/>
      <c r="F25" s="459"/>
      <c r="G25" s="460"/>
      <c r="H25" s="459"/>
      <c r="I25" s="459"/>
      <c r="J25" s="459"/>
      <c r="K25" s="459"/>
      <c r="L25" s="606"/>
      <c r="M25" s="460"/>
      <c r="N25" s="459"/>
      <c r="O25" s="607"/>
      <c r="Q25" s="307"/>
      <c r="R25" s="607"/>
      <c r="S25" s="223"/>
      <c r="T25" s="607"/>
    </row>
    <row r="26" spans="1:20" ht="15">
      <c r="A26" s="608" t="s">
        <v>1739</v>
      </c>
      <c r="B26" s="609"/>
      <c r="C26" s="435"/>
      <c r="D26" s="304"/>
      <c r="E26" s="435"/>
      <c r="F26" s="304"/>
      <c r="G26" s="436"/>
      <c r="H26" s="304"/>
      <c r="I26" s="304"/>
      <c r="J26" s="304"/>
      <c r="K26" s="304"/>
      <c r="L26" s="598">
        <v>832.64</v>
      </c>
      <c r="M26" s="436"/>
      <c r="N26" s="304"/>
      <c r="O26" s="602">
        <f>L26*$N$2+L26</f>
        <v>999.168</v>
      </c>
      <c r="R26" s="602">
        <f>O26*$Q$24+O26</f>
        <v>1099.0848</v>
      </c>
      <c r="S26" s="223"/>
      <c r="T26" s="594">
        <f>R26*$S$3+R26</f>
        <v>1362.865152</v>
      </c>
    </row>
    <row r="27" spans="1:20" ht="25.5">
      <c r="A27" s="336" t="s">
        <v>3092</v>
      </c>
      <c r="B27" s="375" t="s">
        <v>1740</v>
      </c>
      <c r="C27" s="138"/>
      <c r="D27" s="71"/>
      <c r="E27" s="138"/>
      <c r="F27" s="71"/>
      <c r="G27" s="331"/>
      <c r="H27" s="71"/>
      <c r="I27" s="71"/>
      <c r="J27" s="71"/>
      <c r="K27" s="71"/>
      <c r="L27" s="590"/>
      <c r="M27" s="331"/>
      <c r="N27" s="71"/>
      <c r="O27" s="599"/>
      <c r="R27" s="599"/>
      <c r="S27" s="223"/>
      <c r="T27" s="599"/>
    </row>
    <row r="28" spans="1:20" ht="12.75">
      <c r="A28" s="336" t="s">
        <v>3093</v>
      </c>
      <c r="B28" s="375" t="s">
        <v>1741</v>
      </c>
      <c r="C28" s="138"/>
      <c r="D28" s="71"/>
      <c r="E28" s="138"/>
      <c r="F28" s="71"/>
      <c r="G28" s="331"/>
      <c r="H28" s="71"/>
      <c r="I28" s="71"/>
      <c r="J28" s="71"/>
      <c r="K28" s="71"/>
      <c r="L28" s="590"/>
      <c r="M28" s="331"/>
      <c r="N28" s="71"/>
      <c r="O28" s="599"/>
      <c r="R28" s="599"/>
      <c r="S28" s="223"/>
      <c r="T28" s="599"/>
    </row>
    <row r="29" spans="1:20" ht="12.75">
      <c r="A29" s="336" t="s">
        <v>3094</v>
      </c>
      <c r="B29" s="375" t="s">
        <v>1742</v>
      </c>
      <c r="C29" s="138"/>
      <c r="D29" s="71"/>
      <c r="E29" s="138"/>
      <c r="F29" s="71"/>
      <c r="G29" s="331"/>
      <c r="H29" s="71"/>
      <c r="I29" s="71"/>
      <c r="J29" s="71"/>
      <c r="K29" s="71"/>
      <c r="L29" s="590"/>
      <c r="M29" s="331"/>
      <c r="N29" s="71"/>
      <c r="O29" s="599"/>
      <c r="R29" s="599"/>
      <c r="S29" s="223"/>
      <c r="T29" s="599"/>
    </row>
    <row r="30" spans="1:20" ht="12.75">
      <c r="A30" s="336" t="s">
        <v>3095</v>
      </c>
      <c r="B30" s="375" t="s">
        <v>1743</v>
      </c>
      <c r="C30" s="138"/>
      <c r="D30" s="71"/>
      <c r="E30" s="138"/>
      <c r="F30" s="71"/>
      <c r="G30" s="331"/>
      <c r="H30" s="71"/>
      <c r="I30" s="71"/>
      <c r="J30" s="71"/>
      <c r="K30" s="71"/>
      <c r="L30" s="590"/>
      <c r="M30" s="331"/>
      <c r="N30" s="71"/>
      <c r="O30" s="599"/>
      <c r="R30" s="599"/>
      <c r="S30" s="223"/>
      <c r="T30" s="599"/>
    </row>
    <row r="31" spans="1:20" ht="25.5">
      <c r="A31" s="336" t="s">
        <v>2072</v>
      </c>
      <c r="B31" s="375" t="s">
        <v>1744</v>
      </c>
      <c r="C31" s="138"/>
      <c r="D31" s="71"/>
      <c r="E31" s="138"/>
      <c r="F31" s="71"/>
      <c r="G31" s="331"/>
      <c r="H31" s="71"/>
      <c r="I31" s="71"/>
      <c r="J31" s="71"/>
      <c r="K31" s="71"/>
      <c r="L31" s="590"/>
      <c r="M31" s="331"/>
      <c r="N31" s="71"/>
      <c r="O31" s="599"/>
      <c r="R31" s="599"/>
      <c r="S31" s="223"/>
      <c r="T31" s="599"/>
    </row>
    <row r="32" spans="1:20" ht="12.75">
      <c r="A32" s="336" t="s">
        <v>2388</v>
      </c>
      <c r="B32" s="375" t="s">
        <v>1745</v>
      </c>
      <c r="C32" s="138"/>
      <c r="D32" s="71"/>
      <c r="E32" s="138"/>
      <c r="F32" s="71"/>
      <c r="G32" s="331"/>
      <c r="H32" s="71"/>
      <c r="I32" s="71"/>
      <c r="J32" s="71"/>
      <c r="K32" s="71"/>
      <c r="L32" s="590"/>
      <c r="M32" s="331"/>
      <c r="N32" s="71"/>
      <c r="O32" s="599"/>
      <c r="R32" s="599"/>
      <c r="S32" s="223"/>
      <c r="T32" s="599"/>
    </row>
    <row r="33" spans="1:20" ht="12.75">
      <c r="A33" s="336" t="s">
        <v>2665</v>
      </c>
      <c r="B33" s="375" t="s">
        <v>1746</v>
      </c>
      <c r="C33" s="138"/>
      <c r="D33" s="71"/>
      <c r="E33" s="138"/>
      <c r="F33" s="71"/>
      <c r="G33" s="331"/>
      <c r="H33" s="71"/>
      <c r="I33" s="71"/>
      <c r="J33" s="71"/>
      <c r="K33" s="71"/>
      <c r="L33" s="590"/>
      <c r="M33" s="331"/>
      <c r="N33" s="71"/>
      <c r="O33" s="599"/>
      <c r="R33" s="599"/>
      <c r="S33" s="223"/>
      <c r="T33" s="599"/>
    </row>
    <row r="34" spans="1:20" ht="12.75">
      <c r="A34" s="336" t="s">
        <v>1747</v>
      </c>
      <c r="B34" s="375" t="s">
        <v>1748</v>
      </c>
      <c r="C34" s="138"/>
      <c r="D34" s="71"/>
      <c r="E34" s="138"/>
      <c r="F34" s="71"/>
      <c r="G34" s="331"/>
      <c r="H34" s="71"/>
      <c r="I34" s="71"/>
      <c r="J34" s="71"/>
      <c r="K34" s="71"/>
      <c r="L34" s="590"/>
      <c r="M34" s="331"/>
      <c r="N34" s="71"/>
      <c r="O34" s="599"/>
      <c r="R34" s="599"/>
      <c r="S34" s="223"/>
      <c r="T34" s="599"/>
    </row>
    <row r="35" spans="1:20" ht="12.75">
      <c r="A35" s="336" t="s">
        <v>1749</v>
      </c>
      <c r="B35" s="375" t="s">
        <v>1750</v>
      </c>
      <c r="C35" s="138"/>
      <c r="D35" s="71"/>
      <c r="E35" s="138"/>
      <c r="F35" s="71"/>
      <c r="G35" s="331"/>
      <c r="H35" s="71"/>
      <c r="I35" s="71"/>
      <c r="J35" s="71"/>
      <c r="K35" s="71"/>
      <c r="L35" s="590"/>
      <c r="M35" s="331"/>
      <c r="N35" s="71"/>
      <c r="O35" s="599"/>
      <c r="R35" s="599"/>
      <c r="S35" s="223"/>
      <c r="T35" s="599"/>
    </row>
    <row r="36" spans="1:20" ht="12.75">
      <c r="A36" s="336" t="s">
        <v>1751</v>
      </c>
      <c r="B36" s="375" t="s">
        <v>1752</v>
      </c>
      <c r="C36" s="138"/>
      <c r="D36" s="71"/>
      <c r="E36" s="138"/>
      <c r="F36" s="71"/>
      <c r="G36" s="331"/>
      <c r="H36" s="71"/>
      <c r="I36" s="71"/>
      <c r="J36" s="71"/>
      <c r="K36" s="71"/>
      <c r="L36" s="590"/>
      <c r="M36" s="331"/>
      <c r="N36" s="71"/>
      <c r="O36" s="599"/>
      <c r="R36" s="599"/>
      <c r="S36" s="223"/>
      <c r="T36" s="599"/>
    </row>
    <row r="37" spans="1:20" ht="12.75">
      <c r="A37" s="336" t="s">
        <v>1753</v>
      </c>
      <c r="B37" s="375" t="s">
        <v>1754</v>
      </c>
      <c r="C37" s="138"/>
      <c r="D37" s="71"/>
      <c r="E37" s="138"/>
      <c r="F37" s="71"/>
      <c r="G37" s="331"/>
      <c r="H37" s="71"/>
      <c r="I37" s="71"/>
      <c r="J37" s="71"/>
      <c r="K37" s="71"/>
      <c r="L37" s="590"/>
      <c r="M37" s="331"/>
      <c r="N37" s="71"/>
      <c r="O37" s="599"/>
      <c r="R37" s="599"/>
      <c r="S37" s="223"/>
      <c r="T37" s="599"/>
    </row>
    <row r="38" spans="1:20" ht="12.75">
      <c r="A38" s="336" t="s">
        <v>3735</v>
      </c>
      <c r="B38" s="375" t="s">
        <v>1755</v>
      </c>
      <c r="C38" s="138"/>
      <c r="D38" s="71"/>
      <c r="E38" s="138"/>
      <c r="F38" s="71"/>
      <c r="G38" s="331"/>
      <c r="H38" s="71"/>
      <c r="I38" s="71"/>
      <c r="J38" s="71"/>
      <c r="K38" s="71"/>
      <c r="L38" s="590"/>
      <c r="M38" s="331"/>
      <c r="N38" s="71"/>
      <c r="O38" s="599"/>
      <c r="R38" s="599"/>
      <c r="S38" s="223"/>
      <c r="T38" s="599"/>
    </row>
    <row r="39" spans="1:20" ht="13.5" thickBot="1">
      <c r="A39" s="1396" t="s">
        <v>982</v>
      </c>
      <c r="B39" s="1397" t="s">
        <v>1756</v>
      </c>
      <c r="C39" s="138"/>
      <c r="D39" s="71"/>
      <c r="E39" s="138"/>
      <c r="F39" s="71"/>
      <c r="G39" s="331"/>
      <c r="H39" s="71"/>
      <c r="I39" s="71"/>
      <c r="J39" s="71"/>
      <c r="K39" s="71"/>
      <c r="L39" s="590"/>
      <c r="M39" s="331"/>
      <c r="N39" s="71"/>
      <c r="O39" s="599"/>
      <c r="R39" s="599"/>
      <c r="S39" s="223"/>
      <c r="T39" s="599"/>
    </row>
    <row r="40" spans="1:20" ht="15">
      <c r="A40" s="608" t="s">
        <v>1757</v>
      </c>
      <c r="B40" s="609"/>
      <c r="C40" s="435"/>
      <c r="D40" s="304"/>
      <c r="E40" s="435"/>
      <c r="F40" s="304"/>
      <c r="G40" s="436"/>
      <c r="H40" s="304"/>
      <c r="I40" s="304"/>
      <c r="J40" s="304"/>
      <c r="K40" s="304"/>
      <c r="L40" s="598">
        <v>1630</v>
      </c>
      <c r="M40" s="436"/>
      <c r="N40" s="304"/>
      <c r="O40" s="602">
        <f>L40*$N$2+L40</f>
        <v>1956</v>
      </c>
      <c r="R40" s="602">
        <f>O40*$Q$24+O40</f>
        <v>2151.6</v>
      </c>
      <c r="S40" s="223"/>
      <c r="T40" s="594">
        <f>R40*$S$3+R40</f>
        <v>2667.984</v>
      </c>
    </row>
    <row r="41" spans="1:20" ht="12.75">
      <c r="A41" s="336" t="s">
        <v>3096</v>
      </c>
      <c r="B41" s="375" t="s">
        <v>1758</v>
      </c>
      <c r="C41" s="138"/>
      <c r="D41" s="71"/>
      <c r="E41" s="138"/>
      <c r="F41" s="71"/>
      <c r="G41" s="331"/>
      <c r="H41" s="71"/>
      <c r="I41" s="71"/>
      <c r="J41" s="71"/>
      <c r="K41" s="71"/>
      <c r="L41" s="590"/>
      <c r="M41" s="331"/>
      <c r="N41" s="71"/>
      <c r="O41" s="599"/>
      <c r="R41" s="599"/>
      <c r="S41" s="223"/>
      <c r="T41" s="599"/>
    </row>
    <row r="42" spans="1:20" ht="12.75">
      <c r="A42" s="336" t="s">
        <v>349</v>
      </c>
      <c r="B42" s="375" t="s">
        <v>1759</v>
      </c>
      <c r="C42" s="138"/>
      <c r="D42" s="71"/>
      <c r="E42" s="138"/>
      <c r="F42" s="71"/>
      <c r="G42" s="331"/>
      <c r="H42" s="71"/>
      <c r="I42" s="71"/>
      <c r="J42" s="71"/>
      <c r="K42" s="71"/>
      <c r="L42" s="590"/>
      <c r="M42" s="331"/>
      <c r="N42" s="71"/>
      <c r="O42" s="599"/>
      <c r="R42" s="599"/>
      <c r="S42" s="223"/>
      <c r="T42" s="599"/>
    </row>
    <row r="43" spans="1:20" ht="12.75">
      <c r="A43" s="336" t="s">
        <v>4144</v>
      </c>
      <c r="B43" s="375" t="s">
        <v>1760</v>
      </c>
      <c r="C43" s="138"/>
      <c r="D43" s="71"/>
      <c r="E43" s="138"/>
      <c r="F43" s="71"/>
      <c r="G43" s="331"/>
      <c r="H43" s="71"/>
      <c r="I43" s="71"/>
      <c r="J43" s="71"/>
      <c r="K43" s="71"/>
      <c r="L43" s="590"/>
      <c r="M43" s="331"/>
      <c r="N43" s="71"/>
      <c r="O43" s="599"/>
      <c r="R43" s="599"/>
      <c r="S43" s="223"/>
      <c r="T43" s="599"/>
    </row>
    <row r="44" spans="1:20" ht="25.5">
      <c r="A44" s="336" t="s">
        <v>2838</v>
      </c>
      <c r="B44" s="375" t="s">
        <v>1761</v>
      </c>
      <c r="C44" s="138"/>
      <c r="D44" s="71"/>
      <c r="E44" s="138"/>
      <c r="F44" s="71"/>
      <c r="G44" s="331"/>
      <c r="H44" s="71"/>
      <c r="I44" s="71"/>
      <c r="J44" s="71"/>
      <c r="K44" s="71"/>
      <c r="L44" s="590"/>
      <c r="M44" s="331"/>
      <c r="N44" s="71"/>
      <c r="O44" s="599"/>
      <c r="R44" s="599"/>
      <c r="S44" s="223"/>
      <c r="T44" s="599"/>
    </row>
    <row r="45" spans="1:20" ht="25.5">
      <c r="A45" s="336" t="s">
        <v>2840</v>
      </c>
      <c r="B45" s="375" t="s">
        <v>1762</v>
      </c>
      <c r="C45" s="138"/>
      <c r="D45" s="71"/>
      <c r="E45" s="138"/>
      <c r="F45" s="71"/>
      <c r="G45" s="331"/>
      <c r="H45" s="71"/>
      <c r="I45" s="71"/>
      <c r="J45" s="71"/>
      <c r="K45" s="71"/>
      <c r="L45" s="590"/>
      <c r="M45" s="331"/>
      <c r="N45" s="71"/>
      <c r="O45" s="599"/>
      <c r="R45" s="599"/>
      <c r="S45" s="223"/>
      <c r="T45" s="599"/>
    </row>
    <row r="46" spans="1:20" ht="12.75">
      <c r="A46" s="336" t="s">
        <v>40</v>
      </c>
      <c r="B46" s="375" t="s">
        <v>1763</v>
      </c>
      <c r="C46" s="138"/>
      <c r="D46" s="71"/>
      <c r="E46" s="138"/>
      <c r="F46" s="71"/>
      <c r="G46" s="331"/>
      <c r="H46" s="71"/>
      <c r="I46" s="71"/>
      <c r="J46" s="71"/>
      <c r="K46" s="71"/>
      <c r="L46" s="590"/>
      <c r="M46" s="331"/>
      <c r="N46" s="71"/>
      <c r="O46" s="599"/>
      <c r="R46" s="599"/>
      <c r="S46" s="223"/>
      <c r="T46" s="599"/>
    </row>
    <row r="47" spans="1:20" ht="12.75">
      <c r="A47" s="336" t="s">
        <v>2205</v>
      </c>
      <c r="B47" s="375" t="s">
        <v>1764</v>
      </c>
      <c r="C47" s="138"/>
      <c r="D47" s="71"/>
      <c r="E47" s="138"/>
      <c r="F47" s="71"/>
      <c r="G47" s="331"/>
      <c r="H47" s="71"/>
      <c r="I47" s="71"/>
      <c r="J47" s="71"/>
      <c r="K47" s="71"/>
      <c r="L47" s="590"/>
      <c r="M47" s="331"/>
      <c r="N47" s="71"/>
      <c r="O47" s="599"/>
      <c r="R47" s="599"/>
      <c r="S47" s="223"/>
      <c r="T47" s="599"/>
    </row>
    <row r="48" spans="1:20" ht="12.75">
      <c r="A48" s="336" t="s">
        <v>2207</v>
      </c>
      <c r="B48" s="375" t="s">
        <v>1765</v>
      </c>
      <c r="C48" s="138"/>
      <c r="D48" s="71"/>
      <c r="E48" s="138"/>
      <c r="F48" s="71"/>
      <c r="G48" s="331"/>
      <c r="H48" s="71"/>
      <c r="I48" s="71"/>
      <c r="J48" s="71"/>
      <c r="K48" s="71"/>
      <c r="L48" s="590"/>
      <c r="M48" s="331"/>
      <c r="N48" s="71"/>
      <c r="O48" s="599"/>
      <c r="R48" s="599"/>
      <c r="S48" s="223"/>
      <c r="T48" s="599"/>
    </row>
    <row r="49" spans="1:20" ht="12.75">
      <c r="A49" s="336" t="s">
        <v>2218</v>
      </c>
      <c r="B49" s="375" t="s">
        <v>1766</v>
      </c>
      <c r="C49" s="138"/>
      <c r="D49" s="71"/>
      <c r="E49" s="138"/>
      <c r="F49" s="71"/>
      <c r="G49" s="331"/>
      <c r="H49" s="71"/>
      <c r="I49" s="71"/>
      <c r="J49" s="71"/>
      <c r="K49" s="71"/>
      <c r="L49" s="590"/>
      <c r="M49" s="331"/>
      <c r="N49" s="71"/>
      <c r="O49" s="599"/>
      <c r="R49" s="599"/>
      <c r="S49" s="223"/>
      <c r="T49" s="599"/>
    </row>
    <row r="50" spans="1:20" ht="25.5">
      <c r="A50" s="336" t="s">
        <v>2222</v>
      </c>
      <c r="B50" s="375" t="s">
        <v>1767</v>
      </c>
      <c r="C50" s="138"/>
      <c r="D50" s="71"/>
      <c r="E50" s="138"/>
      <c r="F50" s="71"/>
      <c r="G50" s="331"/>
      <c r="H50" s="71"/>
      <c r="I50" s="71"/>
      <c r="J50" s="71"/>
      <c r="K50" s="71"/>
      <c r="L50" s="590"/>
      <c r="M50" s="331"/>
      <c r="N50" s="71"/>
      <c r="O50" s="599"/>
      <c r="R50" s="599"/>
      <c r="S50" s="223"/>
      <c r="T50" s="599"/>
    </row>
    <row r="51" spans="1:20" ht="25.5">
      <c r="A51" s="336" t="s">
        <v>2656</v>
      </c>
      <c r="B51" s="375" t="s">
        <v>1768</v>
      </c>
      <c r="C51" s="138"/>
      <c r="D51" s="71"/>
      <c r="E51" s="138"/>
      <c r="F51" s="71"/>
      <c r="G51" s="331"/>
      <c r="H51" s="71"/>
      <c r="I51" s="71"/>
      <c r="J51" s="71"/>
      <c r="K51" s="71"/>
      <c r="L51" s="590"/>
      <c r="M51" s="331"/>
      <c r="N51" s="71"/>
      <c r="O51" s="599"/>
      <c r="R51" s="599"/>
      <c r="S51" s="223"/>
      <c r="T51" s="599"/>
    </row>
    <row r="52" spans="1:20" ht="25.5">
      <c r="A52" s="336" t="s">
        <v>2663</v>
      </c>
      <c r="B52" s="375" t="s">
        <v>1769</v>
      </c>
      <c r="C52" s="138"/>
      <c r="D52" s="71"/>
      <c r="E52" s="138"/>
      <c r="F52" s="71"/>
      <c r="G52" s="331"/>
      <c r="H52" s="71"/>
      <c r="I52" s="71"/>
      <c r="J52" s="71"/>
      <c r="K52" s="71"/>
      <c r="L52" s="590"/>
      <c r="M52" s="331"/>
      <c r="N52" s="71"/>
      <c r="O52" s="599"/>
      <c r="R52" s="599"/>
      <c r="S52" s="223"/>
      <c r="T52" s="599"/>
    </row>
    <row r="53" spans="1:20" ht="12.75">
      <c r="A53" s="336" t="s">
        <v>2680</v>
      </c>
      <c r="B53" s="375" t="s">
        <v>1770</v>
      </c>
      <c r="C53" s="138"/>
      <c r="D53" s="71"/>
      <c r="E53" s="138"/>
      <c r="F53" s="71"/>
      <c r="G53" s="331"/>
      <c r="H53" s="71"/>
      <c r="I53" s="71"/>
      <c r="J53" s="71"/>
      <c r="K53" s="71"/>
      <c r="L53" s="590"/>
      <c r="M53" s="331"/>
      <c r="N53" s="71"/>
      <c r="O53" s="599"/>
      <c r="R53" s="599"/>
      <c r="S53" s="223"/>
      <c r="T53" s="599"/>
    </row>
    <row r="54" spans="1:20" ht="12.75">
      <c r="A54" s="336" t="s">
        <v>2885</v>
      </c>
      <c r="B54" s="375" t="s">
        <v>1771</v>
      </c>
      <c r="C54" s="138"/>
      <c r="D54" s="71"/>
      <c r="E54" s="138"/>
      <c r="F54" s="71"/>
      <c r="G54" s="331"/>
      <c r="H54" s="71"/>
      <c r="I54" s="71"/>
      <c r="J54" s="71"/>
      <c r="K54" s="71"/>
      <c r="L54" s="590"/>
      <c r="M54" s="331"/>
      <c r="N54" s="71"/>
      <c r="O54" s="599"/>
      <c r="R54" s="599"/>
      <c r="S54" s="223"/>
      <c r="T54" s="599"/>
    </row>
    <row r="55" spans="1:20" ht="13.5" thickBot="1">
      <c r="A55" s="337" t="s">
        <v>1772</v>
      </c>
      <c r="B55" s="377" t="s">
        <v>1773</v>
      </c>
      <c r="C55" s="341"/>
      <c r="D55" s="243"/>
      <c r="E55" s="341"/>
      <c r="F55" s="243"/>
      <c r="G55" s="342"/>
      <c r="H55" s="243"/>
      <c r="I55" s="243"/>
      <c r="J55" s="243"/>
      <c r="K55" s="243"/>
      <c r="L55" s="600"/>
      <c r="M55" s="342"/>
      <c r="N55" s="243"/>
      <c r="O55" s="601"/>
      <c r="R55" s="601"/>
      <c r="S55" s="223"/>
      <c r="T55" s="601"/>
    </row>
    <row r="56" spans="1:20" ht="15.75" thickBot="1">
      <c r="A56" s="339"/>
      <c r="B56" s="340"/>
      <c r="C56" s="138"/>
      <c r="D56" s="71"/>
      <c r="E56" s="138"/>
      <c r="F56" s="71"/>
      <c r="G56" s="331"/>
      <c r="H56" s="71"/>
      <c r="I56" s="71"/>
      <c r="J56" s="71"/>
      <c r="K56" s="71"/>
      <c r="L56" s="590"/>
      <c r="M56" s="331"/>
      <c r="N56" s="71"/>
      <c r="O56" s="591"/>
      <c r="R56" s="591"/>
      <c r="S56" s="223"/>
      <c r="T56" s="591"/>
    </row>
    <row r="57" spans="1:20" ht="15">
      <c r="A57" s="608" t="s">
        <v>1774</v>
      </c>
      <c r="B57" s="609"/>
      <c r="C57" s="435"/>
      <c r="D57" s="304"/>
      <c r="E57" s="435"/>
      <c r="F57" s="304"/>
      <c r="G57" s="436"/>
      <c r="H57" s="304"/>
      <c r="I57" s="304"/>
      <c r="J57" s="304"/>
      <c r="K57" s="304"/>
      <c r="L57" s="598">
        <v>4120</v>
      </c>
      <c r="M57" s="436"/>
      <c r="N57" s="304"/>
      <c r="O57" s="602">
        <f>L57*$N$2+L57</f>
        <v>4944</v>
      </c>
      <c r="R57" s="602">
        <f>O57*$Q$24+O57</f>
        <v>5438.4</v>
      </c>
      <c r="S57" s="223"/>
      <c r="T57" s="594">
        <f>R57*$S$3+R57</f>
        <v>6743.616</v>
      </c>
    </row>
    <row r="58" spans="1:20" ht="12.75">
      <c r="A58" s="336" t="s">
        <v>3097</v>
      </c>
      <c r="B58" s="375" t="s">
        <v>1775</v>
      </c>
      <c r="C58" s="138"/>
      <c r="D58" s="71"/>
      <c r="E58" s="138"/>
      <c r="F58" s="71"/>
      <c r="G58" s="331"/>
      <c r="H58" s="71"/>
      <c r="I58" s="71"/>
      <c r="J58" s="71"/>
      <c r="K58" s="71"/>
      <c r="L58" s="590"/>
      <c r="M58" s="331"/>
      <c r="N58" s="71"/>
      <c r="O58" s="599"/>
      <c r="R58" s="599"/>
      <c r="S58" s="223"/>
      <c r="T58" s="599"/>
    </row>
    <row r="59" spans="1:20" ht="12.75">
      <c r="A59" s="336" t="s">
        <v>3098</v>
      </c>
      <c r="B59" s="375" t="s">
        <v>1776</v>
      </c>
      <c r="C59" s="138"/>
      <c r="D59" s="71"/>
      <c r="E59" s="138"/>
      <c r="F59" s="71"/>
      <c r="G59" s="331"/>
      <c r="H59" s="71"/>
      <c r="I59" s="71"/>
      <c r="J59" s="71"/>
      <c r="K59" s="71"/>
      <c r="L59" s="590"/>
      <c r="M59" s="331"/>
      <c r="N59" s="71"/>
      <c r="O59" s="599"/>
      <c r="R59" s="599"/>
      <c r="S59" s="223"/>
      <c r="T59" s="599"/>
    </row>
    <row r="60" spans="1:20" ht="12.75">
      <c r="A60" s="336" t="s">
        <v>3099</v>
      </c>
      <c r="B60" s="375" t="s">
        <v>1777</v>
      </c>
      <c r="C60" s="138"/>
      <c r="D60" s="71"/>
      <c r="E60" s="138"/>
      <c r="F60" s="71"/>
      <c r="G60" s="331"/>
      <c r="H60" s="71"/>
      <c r="I60" s="71"/>
      <c r="J60" s="71"/>
      <c r="K60" s="71"/>
      <c r="L60" s="590"/>
      <c r="M60" s="331"/>
      <c r="N60" s="71"/>
      <c r="O60" s="599"/>
      <c r="R60" s="599"/>
      <c r="S60" s="223"/>
      <c r="T60" s="599"/>
    </row>
    <row r="61" spans="1:20" ht="12.75">
      <c r="A61" s="336" t="s">
        <v>3100</v>
      </c>
      <c r="B61" s="375" t="s">
        <v>1778</v>
      </c>
      <c r="C61" s="138"/>
      <c r="D61" s="71"/>
      <c r="E61" s="138"/>
      <c r="F61" s="71"/>
      <c r="G61" s="331"/>
      <c r="H61" s="71"/>
      <c r="I61" s="71"/>
      <c r="J61" s="71"/>
      <c r="K61" s="71"/>
      <c r="L61" s="590"/>
      <c r="M61" s="331"/>
      <c r="N61" s="71"/>
      <c r="O61" s="599"/>
      <c r="R61" s="599"/>
      <c r="S61" s="223"/>
      <c r="T61" s="599"/>
    </row>
    <row r="62" spans="1:20" ht="12.75">
      <c r="A62" s="336" t="s">
        <v>3101</v>
      </c>
      <c r="B62" s="375" t="s">
        <v>1779</v>
      </c>
      <c r="C62" s="138"/>
      <c r="D62" s="71"/>
      <c r="E62" s="138"/>
      <c r="F62" s="71"/>
      <c r="G62" s="331"/>
      <c r="H62" s="71"/>
      <c r="I62" s="71"/>
      <c r="J62" s="71"/>
      <c r="K62" s="71"/>
      <c r="L62" s="590"/>
      <c r="M62" s="331"/>
      <c r="N62" s="71"/>
      <c r="O62" s="599"/>
      <c r="R62" s="599"/>
      <c r="S62" s="223"/>
      <c r="T62" s="599"/>
    </row>
    <row r="63" spans="1:20" ht="12.75">
      <c r="A63" s="336" t="s">
        <v>3102</v>
      </c>
      <c r="B63" s="375" t="s">
        <v>1780</v>
      </c>
      <c r="C63" s="138"/>
      <c r="D63" s="71"/>
      <c r="E63" s="138"/>
      <c r="F63" s="71"/>
      <c r="G63" s="331"/>
      <c r="H63" s="71"/>
      <c r="I63" s="71"/>
      <c r="J63" s="71"/>
      <c r="K63" s="71"/>
      <c r="L63" s="590"/>
      <c r="M63" s="331"/>
      <c r="N63" s="71"/>
      <c r="O63" s="599"/>
      <c r="R63" s="599"/>
      <c r="S63" s="223"/>
      <c r="T63" s="599"/>
    </row>
    <row r="64" spans="1:20" ht="12.75">
      <c r="A64" s="336" t="s">
        <v>3797</v>
      </c>
      <c r="B64" s="375" t="s">
        <v>1781</v>
      </c>
      <c r="C64" s="138"/>
      <c r="D64" s="71"/>
      <c r="E64" s="138"/>
      <c r="F64" s="71"/>
      <c r="G64" s="331"/>
      <c r="H64" s="71"/>
      <c r="I64" s="71"/>
      <c r="J64" s="71"/>
      <c r="K64" s="71"/>
      <c r="L64" s="590"/>
      <c r="M64" s="331"/>
      <c r="N64" s="71"/>
      <c r="O64" s="599"/>
      <c r="R64" s="599"/>
      <c r="S64" s="223"/>
      <c r="T64" s="599"/>
    </row>
    <row r="65" spans="1:20" ht="12.75">
      <c r="A65" s="336" t="s">
        <v>3798</v>
      </c>
      <c r="B65" s="375" t="s">
        <v>1782</v>
      </c>
      <c r="C65" s="138"/>
      <c r="D65" s="71"/>
      <c r="E65" s="138"/>
      <c r="F65" s="71"/>
      <c r="G65" s="331"/>
      <c r="H65" s="71"/>
      <c r="I65" s="71"/>
      <c r="J65" s="71"/>
      <c r="K65" s="71"/>
      <c r="L65" s="590"/>
      <c r="M65" s="331"/>
      <c r="N65" s="71"/>
      <c r="O65" s="599"/>
      <c r="R65" s="599"/>
      <c r="S65" s="223"/>
      <c r="T65" s="599"/>
    </row>
    <row r="66" spans="1:20" ht="12.75">
      <c r="A66" s="336" t="s">
        <v>2842</v>
      </c>
      <c r="B66" s="375" t="s">
        <v>1783</v>
      </c>
      <c r="C66" s="138"/>
      <c r="D66" s="71"/>
      <c r="E66" s="138"/>
      <c r="F66" s="71"/>
      <c r="G66" s="331"/>
      <c r="H66" s="71"/>
      <c r="I66" s="71"/>
      <c r="J66" s="71"/>
      <c r="K66" s="71"/>
      <c r="L66" s="590"/>
      <c r="M66" s="331"/>
      <c r="N66" s="71"/>
      <c r="O66" s="599"/>
      <c r="R66" s="599"/>
      <c r="S66" s="223"/>
      <c r="T66" s="599"/>
    </row>
    <row r="67" spans="1:20" ht="12.75">
      <c r="A67" s="336" t="s">
        <v>42</v>
      </c>
      <c r="B67" s="375" t="s">
        <v>1784</v>
      </c>
      <c r="C67" s="138"/>
      <c r="D67" s="71"/>
      <c r="E67" s="138"/>
      <c r="F67" s="71"/>
      <c r="G67" s="331"/>
      <c r="H67" s="71"/>
      <c r="I67" s="71"/>
      <c r="J67" s="71"/>
      <c r="K67" s="71"/>
      <c r="L67" s="590"/>
      <c r="M67" s="331"/>
      <c r="N67" s="71"/>
      <c r="O67" s="599"/>
      <c r="R67" s="599"/>
      <c r="S67" s="223"/>
      <c r="T67" s="599"/>
    </row>
    <row r="68" spans="1:20" ht="12.75">
      <c r="A68" s="336" t="s">
        <v>2661</v>
      </c>
      <c r="B68" s="375" t="s">
        <v>1785</v>
      </c>
      <c r="C68" s="138"/>
      <c r="D68" s="71"/>
      <c r="E68" s="138"/>
      <c r="F68" s="71"/>
      <c r="G68" s="331"/>
      <c r="H68" s="71"/>
      <c r="I68" s="71"/>
      <c r="J68" s="71"/>
      <c r="K68" s="71"/>
      <c r="L68" s="590"/>
      <c r="M68" s="331"/>
      <c r="N68" s="71"/>
      <c r="O68" s="599"/>
      <c r="R68" s="599"/>
      <c r="S68" s="223"/>
      <c r="T68" s="599"/>
    </row>
    <row r="69" spans="1:20" ht="12.75">
      <c r="A69" s="336" t="s">
        <v>2674</v>
      </c>
      <c r="B69" s="375" t="s">
        <v>1786</v>
      </c>
      <c r="C69" s="138"/>
      <c r="D69" s="71"/>
      <c r="E69" s="138"/>
      <c r="F69" s="71"/>
      <c r="G69" s="331"/>
      <c r="H69" s="71"/>
      <c r="I69" s="71"/>
      <c r="J69" s="71"/>
      <c r="K69" s="71"/>
      <c r="L69" s="590"/>
      <c r="M69" s="331"/>
      <c r="N69" s="71"/>
      <c r="O69" s="599"/>
      <c r="R69" s="599"/>
      <c r="S69" s="223"/>
      <c r="T69" s="599"/>
    </row>
    <row r="70" spans="1:20" ht="12.75">
      <c r="A70" s="336" t="s">
        <v>2678</v>
      </c>
      <c r="B70" s="375" t="s">
        <v>1787</v>
      </c>
      <c r="C70" s="138"/>
      <c r="D70" s="71"/>
      <c r="E70" s="138"/>
      <c r="F70" s="71"/>
      <c r="G70" s="331"/>
      <c r="H70" s="71"/>
      <c r="I70" s="71"/>
      <c r="J70" s="71"/>
      <c r="K70" s="71"/>
      <c r="L70" s="590"/>
      <c r="M70" s="331"/>
      <c r="N70" s="71"/>
      <c r="O70" s="599"/>
      <c r="R70" s="599"/>
      <c r="S70" s="223"/>
      <c r="T70" s="599"/>
    </row>
    <row r="71" spans="1:20" ht="12.75">
      <c r="A71" s="336" t="s">
        <v>2684</v>
      </c>
      <c r="B71" s="375" t="s">
        <v>1788</v>
      </c>
      <c r="C71" s="138"/>
      <c r="D71" s="71"/>
      <c r="E71" s="138"/>
      <c r="F71" s="71"/>
      <c r="G71" s="331"/>
      <c r="H71" s="71"/>
      <c r="I71" s="71"/>
      <c r="J71" s="71"/>
      <c r="K71" s="71"/>
      <c r="L71" s="590"/>
      <c r="M71" s="331"/>
      <c r="N71" s="71"/>
      <c r="O71" s="599"/>
      <c r="R71" s="599"/>
      <c r="S71" s="223"/>
      <c r="T71" s="599"/>
    </row>
    <row r="72" spans="1:20" ht="12.75">
      <c r="A72" s="336" t="s">
        <v>4187</v>
      </c>
      <c r="B72" s="375" t="s">
        <v>1789</v>
      </c>
      <c r="C72" s="138"/>
      <c r="D72" s="71"/>
      <c r="E72" s="138"/>
      <c r="F72" s="71"/>
      <c r="G72" s="331"/>
      <c r="H72" s="71"/>
      <c r="I72" s="71"/>
      <c r="J72" s="71"/>
      <c r="K72" s="71"/>
      <c r="L72" s="590"/>
      <c r="M72" s="331"/>
      <c r="N72" s="71"/>
      <c r="O72" s="599"/>
      <c r="R72" s="599"/>
      <c r="S72" s="223"/>
      <c r="T72" s="599"/>
    </row>
    <row r="73" spans="1:20" ht="12.75">
      <c r="A73" s="336" t="s">
        <v>2686</v>
      </c>
      <c r="B73" s="375" t="s">
        <v>1790</v>
      </c>
      <c r="C73" s="138"/>
      <c r="D73" s="71"/>
      <c r="E73" s="138"/>
      <c r="F73" s="71"/>
      <c r="G73" s="331"/>
      <c r="H73" s="71"/>
      <c r="I73" s="71"/>
      <c r="J73" s="71"/>
      <c r="K73" s="71"/>
      <c r="L73" s="590"/>
      <c r="M73" s="331"/>
      <c r="N73" s="71"/>
      <c r="O73" s="599"/>
      <c r="R73" s="599"/>
      <c r="S73" s="223"/>
      <c r="T73" s="599"/>
    </row>
    <row r="74" spans="1:20" ht="13.5" thickBot="1">
      <c r="A74" s="337" t="s">
        <v>3734</v>
      </c>
      <c r="B74" s="377" t="s">
        <v>1791</v>
      </c>
      <c r="C74" s="341"/>
      <c r="D74" s="243"/>
      <c r="E74" s="341"/>
      <c r="F74" s="243"/>
      <c r="G74" s="342"/>
      <c r="H74" s="243"/>
      <c r="I74" s="243"/>
      <c r="J74" s="243"/>
      <c r="K74" s="243"/>
      <c r="L74" s="600"/>
      <c r="M74" s="342"/>
      <c r="N74" s="243"/>
      <c r="O74" s="601"/>
      <c r="R74" s="601"/>
      <c r="S74" s="223"/>
      <c r="T74" s="601"/>
    </row>
    <row r="75" spans="1:20" ht="15.75" thickBot="1">
      <c r="A75" s="339"/>
      <c r="B75" s="340"/>
      <c r="C75" s="138"/>
      <c r="D75" s="71"/>
      <c r="E75" s="138"/>
      <c r="F75" s="71"/>
      <c r="G75" s="331"/>
      <c r="H75" s="71"/>
      <c r="I75" s="71"/>
      <c r="J75" s="71"/>
      <c r="K75" s="71"/>
      <c r="L75" s="590"/>
      <c r="M75" s="331"/>
      <c r="N75" s="71"/>
      <c r="O75" s="591"/>
      <c r="R75" s="591"/>
      <c r="S75" s="223"/>
      <c r="T75" s="591"/>
    </row>
    <row r="76" spans="1:20" ht="15">
      <c r="A76" s="608" t="s">
        <v>1792</v>
      </c>
      <c r="B76" s="609"/>
      <c r="C76" s="435"/>
      <c r="D76" s="304"/>
      <c r="E76" s="435"/>
      <c r="F76" s="304"/>
      <c r="G76" s="436"/>
      <c r="H76" s="304"/>
      <c r="I76" s="304"/>
      <c r="J76" s="304"/>
      <c r="K76" s="304"/>
      <c r="L76" s="598">
        <v>6200</v>
      </c>
      <c r="M76" s="436"/>
      <c r="N76" s="304"/>
      <c r="O76" s="602">
        <f>L76*$N$2+L76</f>
        <v>7440</v>
      </c>
      <c r="R76" s="602">
        <f>O76*$Q$24+O76</f>
        <v>8184</v>
      </c>
      <c r="S76" s="223"/>
      <c r="T76" s="594">
        <f>R76*$S$3+R76</f>
        <v>10148.16</v>
      </c>
    </row>
    <row r="77" spans="1:20" ht="25.5">
      <c r="A77" s="336" t="s">
        <v>3103</v>
      </c>
      <c r="B77" s="375" t="s">
        <v>1793</v>
      </c>
      <c r="C77" s="138"/>
      <c r="D77" s="71"/>
      <c r="E77" s="138"/>
      <c r="F77" s="71"/>
      <c r="G77" s="331"/>
      <c r="H77" s="71"/>
      <c r="I77" s="71"/>
      <c r="J77" s="71"/>
      <c r="K77" s="71"/>
      <c r="L77" s="590"/>
      <c r="M77" s="331"/>
      <c r="N77" s="71"/>
      <c r="O77" s="599"/>
      <c r="R77" s="599"/>
      <c r="S77" s="223"/>
      <c r="T77" s="599"/>
    </row>
    <row r="78" spans="1:20" ht="12.75">
      <c r="A78" s="336" t="s">
        <v>3104</v>
      </c>
      <c r="B78" s="375" t="s">
        <v>1794</v>
      </c>
      <c r="C78" s="138"/>
      <c r="D78" s="71"/>
      <c r="E78" s="138"/>
      <c r="F78" s="71"/>
      <c r="G78" s="331"/>
      <c r="H78" s="71"/>
      <c r="I78" s="71"/>
      <c r="J78" s="71"/>
      <c r="K78" s="71"/>
      <c r="L78" s="590"/>
      <c r="M78" s="331"/>
      <c r="N78" s="71"/>
      <c r="O78" s="599"/>
      <c r="R78" s="599"/>
      <c r="S78" s="223"/>
      <c r="T78" s="599"/>
    </row>
    <row r="79" spans="1:20" ht="12.75">
      <c r="A79" s="336" t="s">
        <v>3105</v>
      </c>
      <c r="B79" s="375" t="s">
        <v>1795</v>
      </c>
      <c r="C79" s="138"/>
      <c r="D79" s="71"/>
      <c r="E79" s="138"/>
      <c r="F79" s="71"/>
      <c r="G79" s="331"/>
      <c r="H79" s="71"/>
      <c r="I79" s="71"/>
      <c r="J79" s="71"/>
      <c r="K79" s="71"/>
      <c r="L79" s="590"/>
      <c r="M79" s="331"/>
      <c r="N79" s="71"/>
      <c r="O79" s="599"/>
      <c r="R79" s="599"/>
      <c r="S79" s="223"/>
      <c r="T79" s="599"/>
    </row>
    <row r="80" spans="1:20" ht="12.75">
      <c r="A80" s="336" t="s">
        <v>3106</v>
      </c>
      <c r="B80" s="375" t="s">
        <v>1796</v>
      </c>
      <c r="C80" s="138"/>
      <c r="D80" s="71"/>
      <c r="E80" s="138"/>
      <c r="F80" s="71"/>
      <c r="G80" s="331"/>
      <c r="H80" s="71"/>
      <c r="I80" s="71"/>
      <c r="J80" s="71"/>
      <c r="K80" s="71"/>
      <c r="L80" s="590"/>
      <c r="M80" s="331"/>
      <c r="N80" s="71"/>
      <c r="O80" s="599"/>
      <c r="R80" s="599"/>
      <c r="S80" s="223"/>
      <c r="T80" s="599"/>
    </row>
    <row r="81" spans="1:20" ht="12.75">
      <c r="A81" s="336" t="s">
        <v>3107</v>
      </c>
      <c r="B81" s="375" t="s">
        <v>1797</v>
      </c>
      <c r="C81" s="138"/>
      <c r="D81" s="71"/>
      <c r="E81" s="138"/>
      <c r="F81" s="71"/>
      <c r="G81" s="331"/>
      <c r="H81" s="71"/>
      <c r="I81" s="71"/>
      <c r="J81" s="71"/>
      <c r="K81" s="71"/>
      <c r="L81" s="590"/>
      <c r="M81" s="331"/>
      <c r="N81" s="71"/>
      <c r="O81" s="599"/>
      <c r="R81" s="599"/>
      <c r="S81" s="223"/>
      <c r="T81" s="599"/>
    </row>
    <row r="82" spans="1:20" ht="25.5">
      <c r="A82" s="336" t="s">
        <v>3108</v>
      </c>
      <c r="B82" s="375" t="s">
        <v>1798</v>
      </c>
      <c r="C82" s="138"/>
      <c r="D82" s="71"/>
      <c r="E82" s="138"/>
      <c r="F82" s="71"/>
      <c r="G82" s="331"/>
      <c r="H82" s="71"/>
      <c r="I82" s="71"/>
      <c r="J82" s="71"/>
      <c r="K82" s="71"/>
      <c r="L82" s="590"/>
      <c r="M82" s="331"/>
      <c r="N82" s="71"/>
      <c r="O82" s="599"/>
      <c r="R82" s="599"/>
      <c r="S82" s="223"/>
      <c r="T82" s="599"/>
    </row>
    <row r="83" spans="1:20" ht="12.75">
      <c r="A83" s="336" t="s">
        <v>3109</v>
      </c>
      <c r="B83" s="375" t="s">
        <v>1799</v>
      </c>
      <c r="C83" s="138"/>
      <c r="D83" s="71"/>
      <c r="E83" s="138"/>
      <c r="F83" s="71"/>
      <c r="G83" s="331"/>
      <c r="H83" s="71"/>
      <c r="I83" s="71"/>
      <c r="J83" s="71"/>
      <c r="K83" s="71"/>
      <c r="L83" s="590"/>
      <c r="M83" s="331"/>
      <c r="N83" s="71"/>
      <c r="O83" s="599"/>
      <c r="R83" s="599"/>
      <c r="S83" s="223"/>
      <c r="T83" s="599"/>
    </row>
    <row r="84" spans="1:20" ht="12.75">
      <c r="A84" s="336" t="s">
        <v>3110</v>
      </c>
      <c r="B84" s="375" t="s">
        <v>1800</v>
      </c>
      <c r="C84" s="138"/>
      <c r="D84" s="71"/>
      <c r="E84" s="138"/>
      <c r="F84" s="71"/>
      <c r="G84" s="331"/>
      <c r="H84" s="71"/>
      <c r="I84" s="71"/>
      <c r="J84" s="71"/>
      <c r="K84" s="71"/>
      <c r="L84" s="590"/>
      <c r="M84" s="331"/>
      <c r="N84" s="71"/>
      <c r="O84" s="599"/>
      <c r="R84" s="599"/>
      <c r="S84" s="223"/>
      <c r="T84" s="599"/>
    </row>
    <row r="85" spans="1:20" ht="12.75">
      <c r="A85" s="336" t="s">
        <v>3799</v>
      </c>
      <c r="B85" s="375" t="s">
        <v>3249</v>
      </c>
      <c r="C85" s="138"/>
      <c r="D85" s="71"/>
      <c r="E85" s="138"/>
      <c r="F85" s="71"/>
      <c r="G85" s="331"/>
      <c r="H85" s="71"/>
      <c r="I85" s="71"/>
      <c r="J85" s="71"/>
      <c r="K85" s="71"/>
      <c r="L85" s="590"/>
      <c r="M85" s="331"/>
      <c r="N85" s="71"/>
      <c r="O85" s="599"/>
      <c r="R85" s="599"/>
      <c r="S85" s="223"/>
      <c r="T85" s="599"/>
    </row>
    <row r="86" spans="1:20" ht="25.5">
      <c r="A86" s="336" t="s">
        <v>3800</v>
      </c>
      <c r="B86" s="375" t="s">
        <v>3250</v>
      </c>
      <c r="C86" s="138"/>
      <c r="D86" s="71"/>
      <c r="E86" s="138"/>
      <c r="F86" s="71"/>
      <c r="G86" s="331"/>
      <c r="H86" s="71"/>
      <c r="I86" s="71"/>
      <c r="J86" s="71"/>
      <c r="K86" s="71"/>
      <c r="L86" s="590"/>
      <c r="M86" s="331"/>
      <c r="N86" s="71"/>
      <c r="O86" s="599"/>
      <c r="R86" s="599"/>
      <c r="S86" s="223"/>
      <c r="T86" s="599"/>
    </row>
    <row r="87" spans="1:20" ht="12.75">
      <c r="A87" s="336" t="s">
        <v>3801</v>
      </c>
      <c r="B87" s="375" t="s">
        <v>3251</v>
      </c>
      <c r="C87" s="138"/>
      <c r="D87" s="71"/>
      <c r="E87" s="138"/>
      <c r="F87" s="71"/>
      <c r="G87" s="331"/>
      <c r="H87" s="71"/>
      <c r="I87" s="71"/>
      <c r="J87" s="71"/>
      <c r="K87" s="71"/>
      <c r="L87" s="590"/>
      <c r="M87" s="331"/>
      <c r="N87" s="71"/>
      <c r="O87" s="599"/>
      <c r="R87" s="599"/>
      <c r="S87" s="223"/>
      <c r="T87" s="599"/>
    </row>
    <row r="88" spans="1:20" ht="25.5">
      <c r="A88" s="336" t="s">
        <v>2071</v>
      </c>
      <c r="B88" s="375" t="s">
        <v>3252</v>
      </c>
      <c r="C88" s="138"/>
      <c r="D88" s="71"/>
      <c r="E88" s="138"/>
      <c r="F88" s="71"/>
      <c r="G88" s="331"/>
      <c r="H88" s="71"/>
      <c r="I88" s="71"/>
      <c r="J88" s="71"/>
      <c r="K88" s="71"/>
      <c r="L88" s="590"/>
      <c r="M88" s="331"/>
      <c r="N88" s="71"/>
      <c r="O88" s="599"/>
      <c r="R88" s="599"/>
      <c r="S88" s="223"/>
      <c r="T88" s="599"/>
    </row>
    <row r="89" spans="1:20" ht="12.75">
      <c r="A89" s="336" t="s">
        <v>3900</v>
      </c>
      <c r="B89" s="375" t="s">
        <v>3253</v>
      </c>
      <c r="C89" s="138"/>
      <c r="D89" s="71"/>
      <c r="E89" s="138"/>
      <c r="F89" s="71"/>
      <c r="G89" s="331"/>
      <c r="H89" s="71"/>
      <c r="I89" s="71"/>
      <c r="J89" s="71"/>
      <c r="K89" s="71"/>
      <c r="L89" s="590"/>
      <c r="M89" s="331"/>
      <c r="N89" s="71"/>
      <c r="O89" s="599"/>
      <c r="R89" s="599"/>
      <c r="S89" s="223"/>
      <c r="T89" s="599"/>
    </row>
    <row r="90" spans="1:20" ht="12.75">
      <c r="A90" s="336" t="s">
        <v>4080</v>
      </c>
      <c r="B90" s="375" t="s">
        <v>3254</v>
      </c>
      <c r="C90" s="138"/>
      <c r="D90" s="71"/>
      <c r="E90" s="138"/>
      <c r="F90" s="71"/>
      <c r="G90" s="331"/>
      <c r="H90" s="71"/>
      <c r="I90" s="71"/>
      <c r="J90" s="71"/>
      <c r="K90" s="71"/>
      <c r="L90" s="590"/>
      <c r="M90" s="331"/>
      <c r="N90" s="71"/>
      <c r="O90" s="599"/>
      <c r="R90" s="599"/>
      <c r="S90" s="223"/>
      <c r="T90" s="599"/>
    </row>
    <row r="91" spans="1:20" ht="12.75">
      <c r="A91" s="336" t="s">
        <v>3802</v>
      </c>
      <c r="B91" s="375" t="s">
        <v>3255</v>
      </c>
      <c r="C91" s="138"/>
      <c r="D91" s="71"/>
      <c r="E91" s="138"/>
      <c r="F91" s="71"/>
      <c r="G91" s="331"/>
      <c r="H91" s="71"/>
      <c r="I91" s="71"/>
      <c r="J91" s="71"/>
      <c r="K91" s="71"/>
      <c r="L91" s="590"/>
      <c r="M91" s="331"/>
      <c r="N91" s="71"/>
      <c r="O91" s="599"/>
      <c r="R91" s="599"/>
      <c r="S91" s="223"/>
      <c r="T91" s="599"/>
    </row>
    <row r="92" spans="1:20" ht="12.75">
      <c r="A92" s="336" t="s">
        <v>801</v>
      </c>
      <c r="B92" s="375" t="s">
        <v>3256</v>
      </c>
      <c r="C92" s="138"/>
      <c r="D92" s="71"/>
      <c r="E92" s="138"/>
      <c r="F92" s="71"/>
      <c r="G92" s="331"/>
      <c r="H92" s="71"/>
      <c r="I92" s="71"/>
      <c r="J92" s="71"/>
      <c r="K92" s="71"/>
      <c r="L92" s="590"/>
      <c r="M92" s="331"/>
      <c r="N92" s="71"/>
      <c r="O92" s="599"/>
      <c r="R92" s="599"/>
      <c r="S92" s="223"/>
      <c r="T92" s="599"/>
    </row>
    <row r="93" spans="1:20" ht="12.75">
      <c r="A93" s="336" t="s">
        <v>2676</v>
      </c>
      <c r="B93" s="375" t="s">
        <v>3257</v>
      </c>
      <c r="C93" s="138"/>
      <c r="D93" s="71"/>
      <c r="E93" s="138"/>
      <c r="F93" s="71"/>
      <c r="G93" s="331"/>
      <c r="H93" s="71"/>
      <c r="I93" s="71"/>
      <c r="J93" s="71"/>
      <c r="K93" s="71"/>
      <c r="L93" s="590"/>
      <c r="M93" s="331"/>
      <c r="N93" s="71"/>
      <c r="O93" s="599"/>
      <c r="R93" s="599"/>
      <c r="S93" s="223"/>
      <c r="T93" s="599"/>
    </row>
    <row r="94" spans="1:20" ht="13.5" thickBot="1">
      <c r="A94" s="337" t="s">
        <v>2699</v>
      </c>
      <c r="B94" s="377" t="s">
        <v>3258</v>
      </c>
      <c r="C94" s="341"/>
      <c r="D94" s="243"/>
      <c r="E94" s="341"/>
      <c r="F94" s="243"/>
      <c r="G94" s="342"/>
      <c r="H94" s="243"/>
      <c r="I94" s="243"/>
      <c r="J94" s="243"/>
      <c r="K94" s="243"/>
      <c r="L94" s="600"/>
      <c r="M94" s="342"/>
      <c r="N94" s="243"/>
      <c r="O94" s="601"/>
      <c r="R94" s="601"/>
      <c r="S94" s="223"/>
      <c r="T94" s="601"/>
    </row>
    <row r="95" spans="1:20" ht="13.5" thickBot="1">
      <c r="A95" s="154"/>
      <c r="B95" s="1398"/>
      <c r="C95" s="138"/>
      <c r="D95" s="71"/>
      <c r="E95" s="138"/>
      <c r="F95" s="71"/>
      <c r="G95" s="331"/>
      <c r="H95" s="71"/>
      <c r="I95" s="71"/>
      <c r="J95" s="71"/>
      <c r="K95" s="71"/>
      <c r="L95" s="590"/>
      <c r="M95" s="331"/>
      <c r="N95" s="71"/>
      <c r="O95" s="591"/>
      <c r="R95" s="591"/>
      <c r="S95" s="223"/>
      <c r="T95" s="591"/>
    </row>
    <row r="96" spans="1:20" ht="15">
      <c r="A96" s="608" t="s">
        <v>3259</v>
      </c>
      <c r="B96" s="609"/>
      <c r="C96" s="435"/>
      <c r="D96" s="304"/>
      <c r="E96" s="435"/>
      <c r="F96" s="304"/>
      <c r="G96" s="436"/>
      <c r="H96" s="304"/>
      <c r="I96" s="304"/>
      <c r="J96" s="304"/>
      <c r="K96" s="304"/>
      <c r="L96" s="598">
        <v>8350</v>
      </c>
      <c r="M96" s="436"/>
      <c r="N96" s="304"/>
      <c r="O96" s="602">
        <f>L96*$N$2+L96</f>
        <v>10020</v>
      </c>
      <c r="R96" s="602">
        <f>O96*$Q$24+O96</f>
        <v>11022</v>
      </c>
      <c r="S96" s="223"/>
      <c r="T96" s="594">
        <f>R96*$S$3+R96</f>
        <v>13667.279999999999</v>
      </c>
    </row>
    <row r="97" spans="1:20" ht="25.5">
      <c r="A97" s="336" t="s">
        <v>3111</v>
      </c>
      <c r="B97" s="375" t="s">
        <v>3260</v>
      </c>
      <c r="C97" s="138"/>
      <c r="D97" s="71"/>
      <c r="E97" s="138"/>
      <c r="F97" s="71"/>
      <c r="G97" s="331"/>
      <c r="H97" s="71"/>
      <c r="I97" s="71"/>
      <c r="J97" s="71"/>
      <c r="K97" s="71"/>
      <c r="L97" s="590"/>
      <c r="M97" s="331"/>
      <c r="N97" s="71"/>
      <c r="O97" s="599"/>
      <c r="R97" s="599"/>
      <c r="S97" s="223"/>
      <c r="T97" s="599"/>
    </row>
    <row r="98" spans="1:20" ht="12.75">
      <c r="A98" s="336" t="s">
        <v>3261</v>
      </c>
      <c r="B98" s="375" t="s">
        <v>3262</v>
      </c>
      <c r="C98" s="138"/>
      <c r="D98" s="71"/>
      <c r="E98" s="138"/>
      <c r="F98" s="71"/>
      <c r="G98" s="331"/>
      <c r="H98" s="71"/>
      <c r="I98" s="71"/>
      <c r="J98" s="71"/>
      <c r="K98" s="71"/>
      <c r="L98" s="590"/>
      <c r="M98" s="331"/>
      <c r="N98" s="71"/>
      <c r="O98" s="599"/>
      <c r="R98" s="599"/>
      <c r="S98" s="223"/>
      <c r="T98" s="599"/>
    </row>
    <row r="99" spans="1:20" ht="12.75">
      <c r="A99" s="336" t="s">
        <v>3710</v>
      </c>
      <c r="B99" s="375" t="s">
        <v>3263</v>
      </c>
      <c r="C99" s="138"/>
      <c r="D99" s="71"/>
      <c r="E99" s="138"/>
      <c r="F99" s="71"/>
      <c r="G99" s="331"/>
      <c r="H99" s="71"/>
      <c r="I99" s="71"/>
      <c r="J99" s="71"/>
      <c r="K99" s="71"/>
      <c r="L99" s="590"/>
      <c r="M99" s="331"/>
      <c r="N99" s="71"/>
      <c r="O99" s="599"/>
      <c r="R99" s="599"/>
      <c r="S99" s="223"/>
      <c r="T99" s="599"/>
    </row>
    <row r="100" spans="1:20" ht="12.75">
      <c r="A100" s="336" t="s">
        <v>3711</v>
      </c>
      <c r="B100" s="375" t="s">
        <v>3264</v>
      </c>
      <c r="C100" s="138"/>
      <c r="D100" s="71"/>
      <c r="E100" s="138"/>
      <c r="F100" s="71"/>
      <c r="G100" s="331"/>
      <c r="H100" s="71"/>
      <c r="I100" s="71"/>
      <c r="J100" s="71"/>
      <c r="K100" s="71"/>
      <c r="L100" s="590"/>
      <c r="M100" s="331"/>
      <c r="N100" s="71"/>
      <c r="O100" s="599"/>
      <c r="R100" s="599"/>
      <c r="S100" s="223"/>
      <c r="T100" s="599"/>
    </row>
    <row r="101" spans="1:20" ht="12.75">
      <c r="A101" s="336" t="s">
        <v>3712</v>
      </c>
      <c r="B101" s="375" t="s">
        <v>3265</v>
      </c>
      <c r="C101" s="138"/>
      <c r="D101" s="71"/>
      <c r="E101" s="138"/>
      <c r="F101" s="71"/>
      <c r="G101" s="331"/>
      <c r="H101" s="71"/>
      <c r="I101" s="71"/>
      <c r="J101" s="71"/>
      <c r="K101" s="71"/>
      <c r="L101" s="590"/>
      <c r="M101" s="331"/>
      <c r="N101" s="71"/>
      <c r="O101" s="599"/>
      <c r="R101" s="599"/>
      <c r="S101" s="223"/>
      <c r="T101" s="599"/>
    </row>
    <row r="102" spans="1:20" ht="12.75">
      <c r="A102" s="336" t="s">
        <v>3713</v>
      </c>
      <c r="B102" s="375" t="s">
        <v>3266</v>
      </c>
      <c r="C102" s="138"/>
      <c r="D102" s="71"/>
      <c r="E102" s="138"/>
      <c r="F102" s="71"/>
      <c r="G102" s="331"/>
      <c r="H102" s="71"/>
      <c r="I102" s="71"/>
      <c r="J102" s="71"/>
      <c r="K102" s="71"/>
      <c r="L102" s="590"/>
      <c r="M102" s="331"/>
      <c r="N102" s="71"/>
      <c r="O102" s="599"/>
      <c r="R102" s="599"/>
      <c r="S102" s="223"/>
      <c r="T102" s="599"/>
    </row>
    <row r="103" spans="1:20" ht="12.75">
      <c r="A103" s="336" t="s">
        <v>3709</v>
      </c>
      <c r="B103" s="375" t="s">
        <v>3267</v>
      </c>
      <c r="C103" s="138"/>
      <c r="D103" s="71"/>
      <c r="E103" s="138"/>
      <c r="F103" s="71"/>
      <c r="G103" s="331"/>
      <c r="H103" s="71"/>
      <c r="I103" s="71"/>
      <c r="J103" s="71"/>
      <c r="K103" s="71"/>
      <c r="L103" s="590"/>
      <c r="M103" s="331"/>
      <c r="N103" s="71"/>
      <c r="O103" s="599"/>
      <c r="R103" s="599"/>
      <c r="S103" s="223"/>
      <c r="T103" s="599"/>
    </row>
    <row r="104" spans="1:20" ht="12.75">
      <c r="A104" s="336" t="s">
        <v>3714</v>
      </c>
      <c r="B104" s="375" t="s">
        <v>3268</v>
      </c>
      <c r="C104" s="138"/>
      <c r="D104" s="71"/>
      <c r="E104" s="138"/>
      <c r="F104" s="71"/>
      <c r="G104" s="331"/>
      <c r="H104" s="71"/>
      <c r="I104" s="71"/>
      <c r="J104" s="71"/>
      <c r="K104" s="71"/>
      <c r="L104" s="590"/>
      <c r="M104" s="331"/>
      <c r="N104" s="71"/>
      <c r="O104" s="599"/>
      <c r="R104" s="599"/>
      <c r="S104" s="223"/>
      <c r="T104" s="599"/>
    </row>
    <row r="105" spans="1:20" ht="12.75">
      <c r="A105" s="336" t="s">
        <v>3715</v>
      </c>
      <c r="B105" s="375" t="s">
        <v>3269</v>
      </c>
      <c r="C105" s="138"/>
      <c r="D105" s="71"/>
      <c r="E105" s="138"/>
      <c r="F105" s="71"/>
      <c r="G105" s="331"/>
      <c r="H105" s="71"/>
      <c r="I105" s="71"/>
      <c r="J105" s="71"/>
      <c r="K105" s="71"/>
      <c r="L105" s="590"/>
      <c r="M105" s="331"/>
      <c r="N105" s="71"/>
      <c r="O105" s="599"/>
      <c r="R105" s="599"/>
      <c r="S105" s="223"/>
      <c r="T105" s="599"/>
    </row>
    <row r="106" spans="1:20" ht="12.75">
      <c r="A106" s="336" t="s">
        <v>3716</v>
      </c>
      <c r="B106" s="375" t="s">
        <v>3270</v>
      </c>
      <c r="C106" s="138"/>
      <c r="D106" s="71"/>
      <c r="E106" s="138"/>
      <c r="F106" s="71"/>
      <c r="G106" s="331"/>
      <c r="H106" s="71"/>
      <c r="I106" s="71"/>
      <c r="J106" s="71"/>
      <c r="K106" s="71"/>
      <c r="L106" s="590"/>
      <c r="M106" s="331"/>
      <c r="N106" s="71"/>
      <c r="O106" s="599"/>
      <c r="R106" s="599"/>
      <c r="S106" s="223"/>
      <c r="T106" s="599"/>
    </row>
    <row r="107" spans="1:20" ht="12.75">
      <c r="A107" s="336" t="s">
        <v>3717</v>
      </c>
      <c r="B107" s="375" t="s">
        <v>3271</v>
      </c>
      <c r="C107" s="138"/>
      <c r="D107" s="71"/>
      <c r="E107" s="138"/>
      <c r="F107" s="71"/>
      <c r="G107" s="331"/>
      <c r="H107" s="71"/>
      <c r="I107" s="71"/>
      <c r="J107" s="71"/>
      <c r="K107" s="71"/>
      <c r="L107" s="590"/>
      <c r="M107" s="331"/>
      <c r="N107" s="71"/>
      <c r="O107" s="599"/>
      <c r="R107" s="599"/>
      <c r="S107" s="223"/>
      <c r="T107" s="599"/>
    </row>
    <row r="108" spans="1:20" ht="25.5">
      <c r="A108" s="336" t="s">
        <v>3718</v>
      </c>
      <c r="B108" s="375" t="s">
        <v>3272</v>
      </c>
      <c r="C108" s="138"/>
      <c r="D108" s="71"/>
      <c r="E108" s="138"/>
      <c r="F108" s="71"/>
      <c r="G108" s="331"/>
      <c r="H108" s="71"/>
      <c r="I108" s="71"/>
      <c r="J108" s="71"/>
      <c r="K108" s="71"/>
      <c r="L108" s="590"/>
      <c r="M108" s="331"/>
      <c r="N108" s="71"/>
      <c r="O108" s="599"/>
      <c r="R108" s="599"/>
      <c r="S108" s="223"/>
      <c r="T108" s="599"/>
    </row>
    <row r="109" spans="1:20" ht="25.5">
      <c r="A109" s="336" t="s">
        <v>3719</v>
      </c>
      <c r="B109" s="375" t="s">
        <v>3273</v>
      </c>
      <c r="C109" s="138"/>
      <c r="D109" s="71"/>
      <c r="E109" s="138"/>
      <c r="F109" s="71"/>
      <c r="G109" s="331"/>
      <c r="H109" s="71"/>
      <c r="I109" s="71"/>
      <c r="J109" s="71"/>
      <c r="K109" s="71"/>
      <c r="L109" s="590"/>
      <c r="M109" s="331"/>
      <c r="N109" s="71"/>
      <c r="O109" s="599"/>
      <c r="R109" s="599"/>
      <c r="S109" s="223"/>
      <c r="T109" s="599"/>
    </row>
    <row r="110" spans="1:20" ht="12.75">
      <c r="A110" s="336" t="s">
        <v>3720</v>
      </c>
      <c r="B110" s="375" t="s">
        <v>3274</v>
      </c>
      <c r="C110" s="138"/>
      <c r="D110" s="71"/>
      <c r="E110" s="138"/>
      <c r="F110" s="71"/>
      <c r="G110" s="331"/>
      <c r="H110" s="71"/>
      <c r="I110" s="71"/>
      <c r="J110" s="71"/>
      <c r="K110" s="71"/>
      <c r="L110" s="590"/>
      <c r="M110" s="331"/>
      <c r="N110" s="71"/>
      <c r="O110" s="599"/>
      <c r="R110" s="599"/>
      <c r="S110" s="223"/>
      <c r="T110" s="599"/>
    </row>
    <row r="111" spans="1:20" ht="12.75">
      <c r="A111" s="336" t="s">
        <v>3721</v>
      </c>
      <c r="B111" s="375" t="s">
        <v>3275</v>
      </c>
      <c r="C111" s="138"/>
      <c r="D111" s="71"/>
      <c r="E111" s="138"/>
      <c r="F111" s="71"/>
      <c r="G111" s="331"/>
      <c r="H111" s="71"/>
      <c r="I111" s="71"/>
      <c r="J111" s="71"/>
      <c r="K111" s="71"/>
      <c r="L111" s="590"/>
      <c r="M111" s="331"/>
      <c r="N111" s="71"/>
      <c r="O111" s="599"/>
      <c r="R111" s="599"/>
      <c r="S111" s="223"/>
      <c r="T111" s="599"/>
    </row>
    <row r="112" spans="1:20" ht="12.75">
      <c r="A112" s="336" t="s">
        <v>271</v>
      </c>
      <c r="B112" s="375" t="s">
        <v>3276</v>
      </c>
      <c r="C112" s="138"/>
      <c r="D112" s="71"/>
      <c r="E112" s="138"/>
      <c r="F112" s="71"/>
      <c r="G112" s="331"/>
      <c r="H112" s="71"/>
      <c r="I112" s="71"/>
      <c r="J112" s="71"/>
      <c r="K112" s="71"/>
      <c r="L112" s="590"/>
      <c r="M112" s="331"/>
      <c r="N112" s="71"/>
      <c r="O112" s="599"/>
      <c r="R112" s="599"/>
      <c r="S112" s="223"/>
      <c r="T112" s="599"/>
    </row>
    <row r="113" spans="1:20" ht="12.75">
      <c r="A113" s="336" t="s">
        <v>2069</v>
      </c>
      <c r="B113" s="375" t="s">
        <v>3277</v>
      </c>
      <c r="C113" s="138"/>
      <c r="D113" s="71"/>
      <c r="E113" s="138"/>
      <c r="F113" s="71"/>
      <c r="G113" s="331"/>
      <c r="H113" s="71"/>
      <c r="I113" s="71"/>
      <c r="J113" s="71"/>
      <c r="K113" s="71"/>
      <c r="L113" s="590"/>
      <c r="M113" s="331"/>
      <c r="N113" s="71"/>
      <c r="O113" s="599"/>
      <c r="R113" s="599"/>
      <c r="S113" s="223"/>
      <c r="T113" s="599"/>
    </row>
    <row r="114" spans="1:20" ht="12.75">
      <c r="A114" s="336" t="s">
        <v>352</v>
      </c>
      <c r="B114" s="375" t="s">
        <v>3278</v>
      </c>
      <c r="C114" s="138"/>
      <c r="D114" s="71"/>
      <c r="E114" s="138"/>
      <c r="F114" s="71"/>
      <c r="G114" s="331"/>
      <c r="H114" s="71"/>
      <c r="I114" s="71"/>
      <c r="J114" s="71"/>
      <c r="K114" s="71"/>
      <c r="L114" s="590"/>
      <c r="M114" s="331"/>
      <c r="N114" s="71"/>
      <c r="O114" s="599"/>
      <c r="R114" s="599"/>
      <c r="S114" s="223"/>
      <c r="T114" s="599"/>
    </row>
    <row r="115" spans="1:20" ht="12.75">
      <c r="A115" s="336" t="s">
        <v>367</v>
      </c>
      <c r="B115" s="375" t="s">
        <v>3279</v>
      </c>
      <c r="C115" s="138"/>
      <c r="D115" s="71"/>
      <c r="E115" s="138"/>
      <c r="F115" s="71"/>
      <c r="G115" s="331"/>
      <c r="H115" s="71"/>
      <c r="I115" s="71"/>
      <c r="J115" s="71"/>
      <c r="K115" s="71"/>
      <c r="L115" s="590"/>
      <c r="M115" s="331"/>
      <c r="N115" s="71"/>
      <c r="O115" s="599"/>
      <c r="R115" s="599"/>
      <c r="S115" s="223"/>
      <c r="T115" s="599"/>
    </row>
    <row r="116" spans="1:20" ht="12.75">
      <c r="A116" s="336" t="s">
        <v>3364</v>
      </c>
      <c r="B116" s="375" t="s">
        <v>3280</v>
      </c>
      <c r="C116" s="138"/>
      <c r="D116" s="71"/>
      <c r="E116" s="138"/>
      <c r="F116" s="71"/>
      <c r="G116" s="331"/>
      <c r="H116" s="71"/>
      <c r="I116" s="71"/>
      <c r="J116" s="71"/>
      <c r="K116" s="71"/>
      <c r="L116" s="590"/>
      <c r="M116" s="331"/>
      <c r="N116" s="71"/>
      <c r="O116" s="599"/>
      <c r="R116" s="599"/>
      <c r="S116" s="223"/>
      <c r="T116" s="599"/>
    </row>
    <row r="117" spans="1:20" ht="12.75">
      <c r="A117" s="336" t="s">
        <v>38</v>
      </c>
      <c r="B117" s="375" t="s">
        <v>3281</v>
      </c>
      <c r="C117" s="138"/>
      <c r="D117" s="71"/>
      <c r="E117" s="138"/>
      <c r="F117" s="71"/>
      <c r="G117" s="331"/>
      <c r="H117" s="71"/>
      <c r="I117" s="71"/>
      <c r="J117" s="71"/>
      <c r="K117" s="71"/>
      <c r="L117" s="590"/>
      <c r="M117" s="331"/>
      <c r="N117" s="71"/>
      <c r="O117" s="599"/>
      <c r="R117" s="599"/>
      <c r="S117" s="223"/>
      <c r="T117" s="599"/>
    </row>
    <row r="118" spans="1:20" ht="12.75">
      <c r="A118" s="336" t="s">
        <v>797</v>
      </c>
      <c r="B118" s="375" t="s">
        <v>3282</v>
      </c>
      <c r="C118" s="138"/>
      <c r="D118" s="71"/>
      <c r="E118" s="138"/>
      <c r="F118" s="71"/>
      <c r="G118" s="331"/>
      <c r="H118" s="71"/>
      <c r="I118" s="71"/>
      <c r="J118" s="71"/>
      <c r="K118" s="71"/>
      <c r="L118" s="590"/>
      <c r="M118" s="331"/>
      <c r="N118" s="71"/>
      <c r="O118" s="599"/>
      <c r="R118" s="599"/>
      <c r="S118" s="223"/>
      <c r="T118" s="599"/>
    </row>
    <row r="119" spans="1:20" ht="12.75">
      <c r="A119" s="336" t="s">
        <v>799</v>
      </c>
      <c r="B119" s="375" t="s">
        <v>3283</v>
      </c>
      <c r="C119" s="138"/>
      <c r="D119" s="71"/>
      <c r="E119" s="138"/>
      <c r="F119" s="71"/>
      <c r="G119" s="331"/>
      <c r="H119" s="71"/>
      <c r="I119" s="71"/>
      <c r="J119" s="71"/>
      <c r="K119" s="71"/>
      <c r="L119" s="590"/>
      <c r="M119" s="331"/>
      <c r="N119" s="71"/>
      <c r="O119" s="599"/>
      <c r="R119" s="599"/>
      <c r="S119" s="223"/>
      <c r="T119" s="599"/>
    </row>
    <row r="120" spans="1:20" ht="25.5">
      <c r="A120" s="336" t="s">
        <v>2201</v>
      </c>
      <c r="B120" s="375" t="s">
        <v>3284</v>
      </c>
      <c r="C120" s="138"/>
      <c r="D120" s="71"/>
      <c r="E120" s="138"/>
      <c r="F120" s="71"/>
      <c r="G120" s="331"/>
      <c r="H120" s="71"/>
      <c r="I120" s="71"/>
      <c r="J120" s="71"/>
      <c r="K120" s="71"/>
      <c r="L120" s="590"/>
      <c r="M120" s="331"/>
      <c r="N120" s="71"/>
      <c r="O120" s="599"/>
      <c r="R120" s="599"/>
      <c r="S120" s="223"/>
      <c r="T120" s="599"/>
    </row>
    <row r="121" spans="1:20" ht="12.75">
      <c r="A121" s="336" t="s">
        <v>2216</v>
      </c>
      <c r="B121" s="375" t="s">
        <v>3285</v>
      </c>
      <c r="C121" s="138"/>
      <c r="D121" s="71"/>
      <c r="E121" s="138"/>
      <c r="F121" s="71"/>
      <c r="G121" s="331"/>
      <c r="H121" s="71"/>
      <c r="I121" s="71"/>
      <c r="J121" s="71"/>
      <c r="K121" s="71"/>
      <c r="L121" s="590"/>
      <c r="M121" s="331"/>
      <c r="N121" s="71"/>
      <c r="O121" s="599"/>
      <c r="R121" s="599"/>
      <c r="S121" s="223"/>
      <c r="T121" s="599"/>
    </row>
    <row r="122" spans="1:20" ht="12.75">
      <c r="A122" s="336" t="s">
        <v>2220</v>
      </c>
      <c r="B122" s="375" t="s">
        <v>3286</v>
      </c>
      <c r="C122" s="138"/>
      <c r="D122" s="71"/>
      <c r="E122" s="138"/>
      <c r="F122" s="71"/>
      <c r="G122" s="331"/>
      <c r="H122" s="71"/>
      <c r="I122" s="71"/>
      <c r="J122" s="71"/>
      <c r="K122" s="71"/>
      <c r="L122" s="590"/>
      <c r="M122" s="331"/>
      <c r="N122" s="71"/>
      <c r="O122" s="599"/>
      <c r="R122" s="599"/>
      <c r="S122" s="223"/>
      <c r="T122" s="599"/>
    </row>
    <row r="123" spans="1:20" ht="12.75">
      <c r="A123" s="336" t="s">
        <v>333</v>
      </c>
      <c r="B123" s="375" t="s">
        <v>3287</v>
      </c>
      <c r="C123" s="138"/>
      <c r="D123" s="71"/>
      <c r="E123" s="138"/>
      <c r="F123" s="71"/>
      <c r="G123" s="331"/>
      <c r="H123" s="71"/>
      <c r="I123" s="71"/>
      <c r="J123" s="71"/>
      <c r="K123" s="71"/>
      <c r="L123" s="590"/>
      <c r="M123" s="331"/>
      <c r="N123" s="71"/>
      <c r="O123" s="599"/>
      <c r="R123" s="599"/>
      <c r="S123" s="223"/>
      <c r="T123" s="599"/>
    </row>
    <row r="124" spans="1:20" ht="12.75">
      <c r="A124" s="336" t="s">
        <v>334</v>
      </c>
      <c r="B124" s="375" t="s">
        <v>3288</v>
      </c>
      <c r="C124" s="138"/>
      <c r="D124" s="71"/>
      <c r="E124" s="138"/>
      <c r="F124" s="71"/>
      <c r="G124" s="331"/>
      <c r="H124" s="71"/>
      <c r="I124" s="71"/>
      <c r="J124" s="71"/>
      <c r="K124" s="71"/>
      <c r="L124" s="590"/>
      <c r="M124" s="331"/>
      <c r="N124" s="71"/>
      <c r="O124" s="599"/>
      <c r="R124" s="599"/>
      <c r="S124" s="223"/>
      <c r="T124" s="599"/>
    </row>
    <row r="125" spans="1:20" ht="12.75">
      <c r="A125" s="336" t="s">
        <v>336</v>
      </c>
      <c r="B125" s="375" t="s">
        <v>3289</v>
      </c>
      <c r="C125" s="138"/>
      <c r="D125" s="71"/>
      <c r="E125" s="138"/>
      <c r="F125" s="71"/>
      <c r="G125" s="331"/>
      <c r="H125" s="71"/>
      <c r="I125" s="71"/>
      <c r="J125" s="71"/>
      <c r="K125" s="71"/>
      <c r="L125" s="590"/>
      <c r="M125" s="331"/>
      <c r="N125" s="71"/>
      <c r="O125" s="599"/>
      <c r="R125" s="599"/>
      <c r="S125" s="223"/>
      <c r="T125" s="599"/>
    </row>
    <row r="126" spans="1:20" ht="12.75">
      <c r="A126" s="336" t="s">
        <v>2668</v>
      </c>
      <c r="B126" s="375" t="s">
        <v>3290</v>
      </c>
      <c r="C126" s="138"/>
      <c r="D126" s="71"/>
      <c r="E126" s="138"/>
      <c r="F126" s="71"/>
      <c r="G126" s="331"/>
      <c r="H126" s="71"/>
      <c r="I126" s="71"/>
      <c r="J126" s="71"/>
      <c r="K126" s="71"/>
      <c r="L126" s="590"/>
      <c r="M126" s="331"/>
      <c r="N126" s="71"/>
      <c r="O126" s="599"/>
      <c r="R126" s="599"/>
      <c r="S126" s="223"/>
      <c r="T126" s="599"/>
    </row>
    <row r="127" spans="1:20" ht="12.75">
      <c r="A127" s="336" t="s">
        <v>2670</v>
      </c>
      <c r="B127" s="375" t="s">
        <v>3291</v>
      </c>
      <c r="C127" s="138"/>
      <c r="D127" s="71"/>
      <c r="E127" s="138"/>
      <c r="F127" s="71"/>
      <c r="G127" s="331"/>
      <c r="H127" s="71"/>
      <c r="I127" s="71"/>
      <c r="J127" s="71"/>
      <c r="K127" s="71"/>
      <c r="L127" s="590"/>
      <c r="M127" s="331"/>
      <c r="N127" s="71"/>
      <c r="O127" s="599"/>
      <c r="R127" s="599"/>
      <c r="S127" s="223"/>
      <c r="T127" s="599"/>
    </row>
    <row r="128" spans="1:20" ht="25.5">
      <c r="A128" s="336" t="s">
        <v>2672</v>
      </c>
      <c r="B128" s="375" t="s">
        <v>3292</v>
      </c>
      <c r="C128" s="138"/>
      <c r="D128" s="71"/>
      <c r="E128" s="138"/>
      <c r="F128" s="71"/>
      <c r="G128" s="331"/>
      <c r="H128" s="71"/>
      <c r="I128" s="71"/>
      <c r="J128" s="71"/>
      <c r="K128" s="71"/>
      <c r="L128" s="590"/>
      <c r="M128" s="331"/>
      <c r="N128" s="71"/>
      <c r="O128" s="599"/>
      <c r="R128" s="599"/>
      <c r="S128" s="223"/>
      <c r="T128" s="599"/>
    </row>
    <row r="129" spans="1:20" ht="12.75">
      <c r="A129" s="336" t="s">
        <v>2697</v>
      </c>
      <c r="B129" s="375" t="s">
        <v>3293</v>
      </c>
      <c r="C129" s="138"/>
      <c r="D129" s="71"/>
      <c r="E129" s="138"/>
      <c r="F129" s="71"/>
      <c r="G129" s="331"/>
      <c r="H129" s="71"/>
      <c r="I129" s="71"/>
      <c r="J129" s="71"/>
      <c r="K129" s="71"/>
      <c r="L129" s="590"/>
      <c r="M129" s="331"/>
      <c r="N129" s="71"/>
      <c r="O129" s="599"/>
      <c r="R129" s="599"/>
      <c r="S129" s="223"/>
      <c r="T129" s="599"/>
    </row>
    <row r="130" spans="1:20" ht="12.75">
      <c r="A130" s="336" t="s">
        <v>3973</v>
      </c>
      <c r="B130" s="375" t="s">
        <v>3294</v>
      </c>
      <c r="C130" s="138"/>
      <c r="D130" s="71"/>
      <c r="E130" s="138"/>
      <c r="F130" s="71"/>
      <c r="G130" s="331"/>
      <c r="H130" s="71"/>
      <c r="I130" s="71"/>
      <c r="J130" s="71"/>
      <c r="K130" s="71"/>
      <c r="L130" s="590"/>
      <c r="M130" s="331"/>
      <c r="N130" s="71"/>
      <c r="O130" s="599"/>
      <c r="R130" s="599"/>
      <c r="S130" s="223"/>
      <c r="T130" s="599"/>
    </row>
    <row r="131" spans="1:20" ht="12.75">
      <c r="A131" s="336" t="s">
        <v>2686</v>
      </c>
      <c r="B131" s="375" t="s">
        <v>3295</v>
      </c>
      <c r="C131" s="138"/>
      <c r="D131" s="71"/>
      <c r="E131" s="138"/>
      <c r="F131" s="71"/>
      <c r="G131" s="331"/>
      <c r="H131" s="71"/>
      <c r="I131" s="71"/>
      <c r="J131" s="71"/>
      <c r="K131" s="71"/>
      <c r="L131" s="590"/>
      <c r="M131" s="331"/>
      <c r="N131" s="71"/>
      <c r="O131" s="599"/>
      <c r="R131" s="599"/>
      <c r="S131" s="223"/>
      <c r="T131" s="599"/>
    </row>
    <row r="132" spans="1:20" ht="25.5">
      <c r="A132" s="336" t="s">
        <v>2688</v>
      </c>
      <c r="B132" s="375" t="s">
        <v>3296</v>
      </c>
      <c r="C132" s="138"/>
      <c r="D132" s="71"/>
      <c r="E132" s="138"/>
      <c r="F132" s="71"/>
      <c r="G132" s="331"/>
      <c r="H132" s="71"/>
      <c r="I132" s="71"/>
      <c r="J132" s="71"/>
      <c r="K132" s="71"/>
      <c r="L132" s="590"/>
      <c r="M132" s="331"/>
      <c r="N132" s="71"/>
      <c r="O132" s="599"/>
      <c r="R132" s="599"/>
      <c r="S132" s="223"/>
      <c r="T132" s="599"/>
    </row>
    <row r="133" spans="1:20" ht="13.5" thickBot="1">
      <c r="A133" s="337" t="s">
        <v>2637</v>
      </c>
      <c r="B133" s="377" t="s">
        <v>3297</v>
      </c>
      <c r="C133" s="341"/>
      <c r="D133" s="243"/>
      <c r="E133" s="341"/>
      <c r="F133" s="243"/>
      <c r="G133" s="342"/>
      <c r="H133" s="243"/>
      <c r="I133" s="243"/>
      <c r="J133" s="243"/>
      <c r="K133" s="243"/>
      <c r="L133" s="600"/>
      <c r="M133" s="342"/>
      <c r="N133" s="243"/>
      <c r="O133" s="601"/>
      <c r="R133" s="601"/>
      <c r="S133" s="223"/>
      <c r="T133" s="601"/>
    </row>
    <row r="134" spans="1:20" ht="15.75" thickBot="1">
      <c r="A134" s="339"/>
      <c r="B134" s="340"/>
      <c r="C134" s="138"/>
      <c r="D134" s="71"/>
      <c r="E134" s="138"/>
      <c r="F134" s="71"/>
      <c r="G134" s="331"/>
      <c r="H134" s="71"/>
      <c r="I134" s="71"/>
      <c r="J134" s="71"/>
      <c r="K134" s="71"/>
      <c r="L134" s="590"/>
      <c r="M134" s="331"/>
      <c r="N134" s="71"/>
      <c r="O134" s="591"/>
      <c r="R134" s="591"/>
      <c r="S134" s="223"/>
      <c r="T134" s="591"/>
    </row>
    <row r="135" spans="1:20" ht="15">
      <c r="A135" s="610" t="s">
        <v>3298</v>
      </c>
      <c r="B135" s="611"/>
      <c r="C135" s="612"/>
      <c r="D135" s="585"/>
      <c r="E135" s="612"/>
      <c r="F135" s="585"/>
      <c r="G135" s="585"/>
      <c r="H135" s="585"/>
      <c r="I135" s="585"/>
      <c r="J135" s="585"/>
      <c r="K135" s="585"/>
      <c r="L135" s="613">
        <v>10500</v>
      </c>
      <c r="M135" s="585"/>
      <c r="N135" s="585"/>
      <c r="O135" s="602">
        <f>L135*$N$2+L135</f>
        <v>12600</v>
      </c>
      <c r="R135" s="602">
        <f>O135*$Q$24+O135</f>
        <v>13860</v>
      </c>
      <c r="S135" s="223"/>
      <c r="T135" s="594">
        <f>R135*$S$3+R135</f>
        <v>17186.4</v>
      </c>
    </row>
    <row r="136" spans="1:20" ht="12.75">
      <c r="A136" s="1399" t="s">
        <v>3722</v>
      </c>
      <c r="B136" s="1400" t="s">
        <v>3299</v>
      </c>
      <c r="C136" s="181"/>
      <c r="D136" s="586"/>
      <c r="E136" s="181"/>
      <c r="F136" s="586"/>
      <c r="G136" s="586"/>
      <c r="H136" s="586"/>
      <c r="I136" s="586"/>
      <c r="J136" s="586"/>
      <c r="K136" s="586"/>
      <c r="L136" s="614"/>
      <c r="M136" s="586"/>
      <c r="N136" s="586"/>
      <c r="O136" s="615"/>
      <c r="R136" s="615"/>
      <c r="S136" s="223"/>
      <c r="T136" s="615"/>
    </row>
    <row r="137" spans="1:20" ht="12.75">
      <c r="A137" s="1399" t="s">
        <v>3723</v>
      </c>
      <c r="B137" s="1400" t="s">
        <v>3300</v>
      </c>
      <c r="C137" s="181"/>
      <c r="D137" s="586"/>
      <c r="E137" s="181"/>
      <c r="F137" s="586"/>
      <c r="G137" s="586"/>
      <c r="H137" s="586"/>
      <c r="I137" s="586"/>
      <c r="J137" s="586"/>
      <c r="K137" s="586"/>
      <c r="L137" s="614"/>
      <c r="M137" s="586"/>
      <c r="N137" s="586"/>
      <c r="O137" s="615"/>
      <c r="R137" s="615"/>
      <c r="S137" s="223"/>
      <c r="T137" s="615"/>
    </row>
    <row r="138" spans="1:20" ht="12.75">
      <c r="A138" s="1399" t="s">
        <v>3724</v>
      </c>
      <c r="B138" s="1400" t="s">
        <v>3301</v>
      </c>
      <c r="C138" s="181"/>
      <c r="D138" s="586"/>
      <c r="E138" s="181"/>
      <c r="F138" s="586"/>
      <c r="G138" s="586"/>
      <c r="H138" s="586"/>
      <c r="I138" s="586"/>
      <c r="J138" s="586"/>
      <c r="K138" s="586"/>
      <c r="L138" s="614"/>
      <c r="M138" s="586"/>
      <c r="N138" s="586"/>
      <c r="O138" s="615"/>
      <c r="R138" s="615"/>
      <c r="S138" s="223"/>
      <c r="T138" s="615"/>
    </row>
    <row r="139" spans="1:20" ht="12.75">
      <c r="A139" s="1399" t="s">
        <v>3725</v>
      </c>
      <c r="B139" s="1400" t="s">
        <v>3302</v>
      </c>
      <c r="C139" s="181"/>
      <c r="D139" s="586"/>
      <c r="E139" s="181"/>
      <c r="F139" s="586"/>
      <c r="G139" s="586"/>
      <c r="H139" s="586"/>
      <c r="I139" s="586"/>
      <c r="J139" s="586"/>
      <c r="K139" s="586"/>
      <c r="L139" s="614"/>
      <c r="M139" s="586"/>
      <c r="N139" s="586"/>
      <c r="O139" s="615"/>
      <c r="R139" s="615"/>
      <c r="S139" s="223"/>
      <c r="T139" s="615"/>
    </row>
    <row r="140" spans="1:20" ht="12.75">
      <c r="A140" s="1399" t="s">
        <v>3726</v>
      </c>
      <c r="B140" s="1400" t="s">
        <v>3303</v>
      </c>
      <c r="C140" s="181"/>
      <c r="D140" s="586"/>
      <c r="E140" s="181"/>
      <c r="F140" s="586"/>
      <c r="G140" s="586"/>
      <c r="H140" s="586"/>
      <c r="I140" s="586"/>
      <c r="J140" s="586"/>
      <c r="K140" s="586"/>
      <c r="L140" s="614"/>
      <c r="M140" s="586"/>
      <c r="N140" s="586"/>
      <c r="O140" s="615"/>
      <c r="R140" s="615"/>
      <c r="S140" s="223"/>
      <c r="T140" s="615"/>
    </row>
    <row r="141" spans="1:20" ht="12.75">
      <c r="A141" s="1399" t="s">
        <v>3727</v>
      </c>
      <c r="B141" s="1400" t="s">
        <v>3304</v>
      </c>
      <c r="C141" s="181"/>
      <c r="D141" s="586"/>
      <c r="E141" s="181"/>
      <c r="F141" s="586"/>
      <c r="G141" s="586"/>
      <c r="H141" s="586"/>
      <c r="I141" s="586"/>
      <c r="J141" s="586"/>
      <c r="K141" s="586"/>
      <c r="L141" s="614"/>
      <c r="M141" s="586"/>
      <c r="N141" s="586"/>
      <c r="O141" s="615"/>
      <c r="R141" s="615"/>
      <c r="S141" s="223"/>
      <c r="T141" s="615"/>
    </row>
    <row r="142" spans="1:20" ht="12.75">
      <c r="A142" s="1399" t="s">
        <v>3728</v>
      </c>
      <c r="B142" s="1400" t="s">
        <v>3305</v>
      </c>
      <c r="C142" s="181"/>
      <c r="D142" s="586"/>
      <c r="E142" s="181"/>
      <c r="F142" s="586"/>
      <c r="G142" s="586"/>
      <c r="H142" s="586"/>
      <c r="I142" s="586"/>
      <c r="J142" s="586"/>
      <c r="K142" s="586"/>
      <c r="L142" s="614"/>
      <c r="M142" s="586"/>
      <c r="N142" s="586"/>
      <c r="O142" s="615"/>
      <c r="R142" s="615"/>
      <c r="S142" s="223"/>
      <c r="T142" s="615"/>
    </row>
    <row r="143" spans="1:20" ht="12.75">
      <c r="A143" s="1399" t="s">
        <v>3729</v>
      </c>
      <c r="B143" s="1400" t="s">
        <v>3306</v>
      </c>
      <c r="C143" s="181"/>
      <c r="D143" s="586"/>
      <c r="E143" s="181"/>
      <c r="F143" s="586"/>
      <c r="G143" s="586"/>
      <c r="H143" s="586"/>
      <c r="I143" s="586"/>
      <c r="J143" s="586"/>
      <c r="K143" s="586"/>
      <c r="L143" s="614"/>
      <c r="M143" s="586"/>
      <c r="N143" s="586"/>
      <c r="O143" s="615"/>
      <c r="R143" s="615"/>
      <c r="S143" s="223"/>
      <c r="T143" s="615"/>
    </row>
    <row r="144" spans="1:20" ht="12.75">
      <c r="A144" s="1399" t="s">
        <v>3730</v>
      </c>
      <c r="B144" s="1400" t="s">
        <v>3307</v>
      </c>
      <c r="C144" s="181"/>
      <c r="D144" s="586"/>
      <c r="E144" s="181"/>
      <c r="F144" s="586"/>
      <c r="G144" s="586"/>
      <c r="H144" s="586"/>
      <c r="I144" s="586"/>
      <c r="J144" s="586"/>
      <c r="K144" s="586"/>
      <c r="L144" s="614"/>
      <c r="M144" s="586"/>
      <c r="N144" s="586"/>
      <c r="O144" s="615"/>
      <c r="R144" s="615"/>
      <c r="S144" s="223"/>
      <c r="T144" s="615"/>
    </row>
    <row r="145" spans="1:20" ht="12.75">
      <c r="A145" s="1399" t="s">
        <v>2061</v>
      </c>
      <c r="B145" s="1400" t="s">
        <v>3308</v>
      </c>
      <c r="C145" s="181"/>
      <c r="D145" s="586"/>
      <c r="E145" s="181"/>
      <c r="F145" s="586"/>
      <c r="G145" s="586"/>
      <c r="H145" s="586"/>
      <c r="I145" s="586"/>
      <c r="J145" s="586"/>
      <c r="K145" s="586"/>
      <c r="L145" s="614"/>
      <c r="M145" s="586"/>
      <c r="N145" s="586"/>
      <c r="O145" s="615"/>
      <c r="R145" s="615"/>
      <c r="S145" s="223"/>
      <c r="T145" s="615"/>
    </row>
    <row r="146" spans="1:20" ht="12.75">
      <c r="A146" s="1399" t="s">
        <v>2064</v>
      </c>
      <c r="B146" s="1400" t="s">
        <v>3309</v>
      </c>
      <c r="C146" s="181"/>
      <c r="D146" s="586"/>
      <c r="E146" s="181"/>
      <c r="F146" s="586"/>
      <c r="G146" s="586"/>
      <c r="H146" s="586"/>
      <c r="I146" s="586"/>
      <c r="J146" s="586"/>
      <c r="K146" s="586"/>
      <c r="L146" s="614"/>
      <c r="M146" s="586"/>
      <c r="N146" s="586"/>
      <c r="O146" s="615"/>
      <c r="R146" s="615"/>
      <c r="S146" s="223"/>
      <c r="T146" s="615"/>
    </row>
    <row r="147" spans="1:20" ht="12.75">
      <c r="A147" s="1399" t="s">
        <v>2066</v>
      </c>
      <c r="B147" s="1400" t="s">
        <v>3310</v>
      </c>
      <c r="C147" s="181"/>
      <c r="D147" s="586"/>
      <c r="E147" s="181"/>
      <c r="F147" s="586"/>
      <c r="G147" s="586"/>
      <c r="H147" s="586"/>
      <c r="I147" s="586"/>
      <c r="J147" s="586"/>
      <c r="K147" s="586"/>
      <c r="L147" s="614"/>
      <c r="M147" s="586"/>
      <c r="N147" s="586"/>
      <c r="O147" s="615"/>
      <c r="R147" s="615"/>
      <c r="S147" s="223"/>
      <c r="T147" s="615"/>
    </row>
    <row r="148" spans="1:20" ht="12.75">
      <c r="A148" s="1399" t="s">
        <v>3311</v>
      </c>
      <c r="B148" s="1400" t="s">
        <v>3312</v>
      </c>
      <c r="C148" s="181"/>
      <c r="D148" s="586"/>
      <c r="E148" s="181"/>
      <c r="F148" s="586"/>
      <c r="G148" s="586"/>
      <c r="H148" s="586"/>
      <c r="I148" s="586"/>
      <c r="J148" s="586"/>
      <c r="K148" s="586"/>
      <c r="L148" s="614"/>
      <c r="M148" s="586"/>
      <c r="N148" s="586"/>
      <c r="O148" s="615"/>
      <c r="R148" s="615"/>
      <c r="S148" s="223"/>
      <c r="T148" s="615"/>
    </row>
    <row r="149" spans="1:20" ht="12.75">
      <c r="A149" s="1399" t="s">
        <v>3360</v>
      </c>
      <c r="B149" s="1400" t="s">
        <v>3697</v>
      </c>
      <c r="C149" s="181"/>
      <c r="D149" s="586"/>
      <c r="E149" s="181"/>
      <c r="F149" s="586"/>
      <c r="G149" s="586"/>
      <c r="H149" s="586"/>
      <c r="I149" s="586"/>
      <c r="J149" s="586"/>
      <c r="K149" s="586"/>
      <c r="L149" s="614"/>
      <c r="M149" s="586"/>
      <c r="N149" s="586"/>
      <c r="O149" s="615"/>
      <c r="R149" s="615"/>
      <c r="S149" s="223"/>
      <c r="T149" s="615"/>
    </row>
    <row r="150" spans="1:20" ht="12.75">
      <c r="A150" s="1399" t="s">
        <v>800</v>
      </c>
      <c r="B150" s="1400" t="s">
        <v>3313</v>
      </c>
      <c r="C150" s="181"/>
      <c r="D150" s="586"/>
      <c r="E150" s="181"/>
      <c r="F150" s="586"/>
      <c r="G150" s="586"/>
      <c r="H150" s="586"/>
      <c r="I150" s="586"/>
      <c r="J150" s="586"/>
      <c r="K150" s="586"/>
      <c r="L150" s="614"/>
      <c r="M150" s="586"/>
      <c r="N150" s="586"/>
      <c r="O150" s="615"/>
      <c r="R150" s="615"/>
      <c r="S150" s="223"/>
      <c r="T150" s="615"/>
    </row>
    <row r="151" spans="1:20" ht="12.75">
      <c r="A151" s="1399" t="s">
        <v>338</v>
      </c>
      <c r="B151" s="1400" t="s">
        <v>3314</v>
      </c>
      <c r="C151" s="181"/>
      <c r="D151" s="586"/>
      <c r="E151" s="181"/>
      <c r="F151" s="586"/>
      <c r="G151" s="586"/>
      <c r="H151" s="586"/>
      <c r="I151" s="586"/>
      <c r="J151" s="586"/>
      <c r="K151" s="586"/>
      <c r="L151" s="1401"/>
      <c r="M151" s="586"/>
      <c r="N151" s="586"/>
      <c r="O151" s="1402"/>
      <c r="R151" s="1402"/>
      <c r="S151" s="223"/>
      <c r="T151" s="1402"/>
    </row>
    <row r="152" spans="1:20" ht="12.75">
      <c r="A152" s="1403" t="s">
        <v>3315</v>
      </c>
      <c r="B152" s="1404" t="s">
        <v>3316</v>
      </c>
      <c r="C152" s="181"/>
      <c r="D152" s="586"/>
      <c r="E152" s="181"/>
      <c r="F152" s="586"/>
      <c r="G152" s="586"/>
      <c r="H152" s="586"/>
      <c r="I152" s="586"/>
      <c r="J152" s="586"/>
      <c r="K152" s="586"/>
      <c r="L152" s="1405"/>
      <c r="M152" s="586"/>
      <c r="N152" s="586"/>
      <c r="O152" s="1406"/>
      <c r="R152" s="1406"/>
      <c r="S152" s="223"/>
      <c r="T152" s="1406"/>
    </row>
    <row r="153" spans="1:20" ht="12.75">
      <c r="A153" s="1407" t="s">
        <v>2695</v>
      </c>
      <c r="B153" s="1404" t="s">
        <v>3317</v>
      </c>
      <c r="C153" s="181"/>
      <c r="D153" s="586"/>
      <c r="E153" s="181"/>
      <c r="F153" s="586"/>
      <c r="G153" s="586"/>
      <c r="H153" s="586"/>
      <c r="I153" s="586"/>
      <c r="J153" s="586"/>
      <c r="K153" s="586"/>
      <c r="L153" s="1408" t="s">
        <v>197</v>
      </c>
      <c r="M153" s="586"/>
      <c r="N153" s="586"/>
      <c r="O153" s="1409" t="s">
        <v>197</v>
      </c>
      <c r="R153" s="1409" t="s">
        <v>197</v>
      </c>
      <c r="S153" s="223"/>
      <c r="T153" s="1409" t="s">
        <v>197</v>
      </c>
    </row>
    <row r="154" spans="1:20" ht="12.75">
      <c r="A154" s="1407" t="s">
        <v>2889</v>
      </c>
      <c r="B154" s="1404" t="s">
        <v>500</v>
      </c>
      <c r="C154" s="181"/>
      <c r="D154" s="586"/>
      <c r="E154" s="181"/>
      <c r="F154" s="586"/>
      <c r="G154" s="586"/>
      <c r="H154" s="586"/>
      <c r="I154" s="586"/>
      <c r="J154" s="586"/>
      <c r="K154" s="586"/>
      <c r="L154" s="1408" t="s">
        <v>197</v>
      </c>
      <c r="M154" s="586"/>
      <c r="N154" s="586"/>
      <c r="O154" s="1409" t="s">
        <v>197</v>
      </c>
      <c r="R154" s="1409" t="s">
        <v>197</v>
      </c>
      <c r="S154" s="223"/>
      <c r="T154" s="1409" t="s">
        <v>197</v>
      </c>
    </row>
    <row r="155" spans="1:20" ht="12.75">
      <c r="A155" s="1407" t="s">
        <v>3731</v>
      </c>
      <c r="B155" s="1404" t="s">
        <v>3318</v>
      </c>
      <c r="C155" s="181"/>
      <c r="D155" s="586"/>
      <c r="E155" s="181"/>
      <c r="F155" s="586"/>
      <c r="G155" s="586"/>
      <c r="H155" s="586"/>
      <c r="I155" s="586"/>
      <c r="J155" s="586"/>
      <c r="K155" s="586"/>
      <c r="L155" s="1408" t="s">
        <v>197</v>
      </c>
      <c r="M155" s="586"/>
      <c r="N155" s="586"/>
      <c r="O155" s="1409" t="s">
        <v>197</v>
      </c>
      <c r="R155" s="1409" t="s">
        <v>197</v>
      </c>
      <c r="S155" s="223"/>
      <c r="T155" s="1409" t="s">
        <v>197</v>
      </c>
    </row>
    <row r="156" spans="1:20" ht="13.5" thickBot="1">
      <c r="A156" s="1410" t="s">
        <v>3319</v>
      </c>
      <c r="B156" s="1411" t="s">
        <v>3320</v>
      </c>
      <c r="C156" s="616"/>
      <c r="D156" s="617"/>
      <c r="E156" s="616"/>
      <c r="F156" s="617"/>
      <c r="G156" s="617"/>
      <c r="H156" s="617"/>
      <c r="I156" s="617"/>
      <c r="J156" s="617"/>
      <c r="K156" s="617"/>
      <c r="L156" s="1412" t="s">
        <v>197</v>
      </c>
      <c r="M156" s="617"/>
      <c r="N156" s="617"/>
      <c r="O156" s="1413" t="s">
        <v>197</v>
      </c>
      <c r="R156" s="1413" t="s">
        <v>197</v>
      </c>
      <c r="S156" s="223"/>
      <c r="T156" s="1413" t="s">
        <v>197</v>
      </c>
    </row>
    <row r="157" spans="1:20" ht="15.75" thickBot="1">
      <c r="A157" s="339"/>
      <c r="B157" s="340"/>
      <c r="C157" s="138"/>
      <c r="D157" s="71"/>
      <c r="E157" s="138"/>
      <c r="F157" s="71"/>
      <c r="G157" s="331"/>
      <c r="H157" s="71"/>
      <c r="I157" s="71"/>
      <c r="J157" s="71"/>
      <c r="K157" s="71"/>
      <c r="L157" s="596"/>
      <c r="M157" s="331"/>
      <c r="N157" s="71"/>
      <c r="O157" s="597"/>
      <c r="R157" s="597"/>
      <c r="S157" s="223"/>
      <c r="T157" s="1416"/>
    </row>
    <row r="158" spans="1:19" ht="15">
      <c r="A158" s="623" t="s">
        <v>3839</v>
      </c>
      <c r="B158" s="624" t="s">
        <v>3321</v>
      </c>
      <c r="C158" s="435"/>
      <c r="D158" s="304"/>
      <c r="E158" s="435"/>
      <c r="F158" s="304"/>
      <c r="G158" s="436"/>
      <c r="H158" s="304"/>
      <c r="I158" s="304"/>
      <c r="J158" s="304"/>
      <c r="K158" s="304"/>
      <c r="L158" s="618"/>
      <c r="M158" s="436"/>
      <c r="N158" s="304"/>
      <c r="O158" s="619"/>
      <c r="R158" s="619"/>
      <c r="S158" s="223"/>
    </row>
    <row r="159" spans="1:19" ht="14.25">
      <c r="A159" s="1414"/>
      <c r="B159" s="1415" t="s">
        <v>3829</v>
      </c>
      <c r="C159" s="138"/>
      <c r="D159" s="71"/>
      <c r="E159" s="138"/>
      <c r="F159" s="71"/>
      <c r="G159" s="331"/>
      <c r="H159" s="71"/>
      <c r="I159" s="71"/>
      <c r="J159" s="71"/>
      <c r="K159" s="71"/>
      <c r="L159" s="596"/>
      <c r="M159" s="331"/>
      <c r="N159" s="71"/>
      <c r="O159" s="620"/>
      <c r="R159" s="620"/>
      <c r="S159" s="223"/>
    </row>
    <row r="160" spans="1:19" ht="14.25">
      <c r="A160" s="336" t="s">
        <v>3322</v>
      </c>
      <c r="B160" s="375" t="s">
        <v>3323</v>
      </c>
      <c r="C160" s="138"/>
      <c r="D160" s="71"/>
      <c r="E160" s="138"/>
      <c r="F160" s="71"/>
      <c r="G160" s="331"/>
      <c r="H160" s="71"/>
      <c r="I160" s="71"/>
      <c r="J160" s="71"/>
      <c r="K160" s="71"/>
      <c r="L160" s="596"/>
      <c r="M160" s="331"/>
      <c r="N160" s="71"/>
      <c r="O160" s="620"/>
      <c r="R160" s="620"/>
      <c r="S160" s="223"/>
    </row>
    <row r="161" spans="1:19" ht="14.25">
      <c r="A161" s="336" t="s">
        <v>3324</v>
      </c>
      <c r="B161" s="375" t="s">
        <v>3325</v>
      </c>
      <c r="C161" s="138"/>
      <c r="D161" s="71"/>
      <c r="E161" s="138"/>
      <c r="F161" s="71"/>
      <c r="G161" s="331"/>
      <c r="H161" s="71"/>
      <c r="I161" s="71"/>
      <c r="J161" s="71"/>
      <c r="K161" s="71"/>
      <c r="L161" s="596"/>
      <c r="M161" s="331"/>
      <c r="N161" s="71"/>
      <c r="O161" s="620"/>
      <c r="R161" s="620"/>
      <c r="S161" s="223"/>
    </row>
    <row r="162" spans="1:19" ht="14.25">
      <c r="A162" s="336" t="s">
        <v>3326</v>
      </c>
      <c r="B162" s="375" t="s">
        <v>3327</v>
      </c>
      <c r="C162" s="138"/>
      <c r="D162" s="71"/>
      <c r="E162" s="138"/>
      <c r="F162" s="71"/>
      <c r="G162" s="331"/>
      <c r="H162" s="71"/>
      <c r="I162" s="71"/>
      <c r="J162" s="71"/>
      <c r="K162" s="71"/>
      <c r="L162" s="596"/>
      <c r="M162" s="331"/>
      <c r="N162" s="71"/>
      <c r="O162" s="620"/>
      <c r="R162" s="620"/>
      <c r="S162" s="223"/>
    </row>
    <row r="163" spans="1:19" ht="14.25">
      <c r="A163" s="336" t="s">
        <v>3328</v>
      </c>
      <c r="B163" s="375" t="s">
        <v>3329</v>
      </c>
      <c r="C163" s="138"/>
      <c r="D163" s="71"/>
      <c r="E163" s="138"/>
      <c r="F163" s="71"/>
      <c r="G163" s="331"/>
      <c r="H163" s="71"/>
      <c r="I163" s="71"/>
      <c r="J163" s="71"/>
      <c r="K163" s="71"/>
      <c r="L163" s="596"/>
      <c r="M163" s="331"/>
      <c r="N163" s="71"/>
      <c r="O163" s="620"/>
      <c r="R163" s="620"/>
      <c r="S163" s="223"/>
    </row>
    <row r="164" spans="1:19" ht="14.25">
      <c r="A164" s="336" t="s">
        <v>3330</v>
      </c>
      <c r="B164" s="375" t="s">
        <v>3331</v>
      </c>
      <c r="C164" s="138"/>
      <c r="D164" s="71"/>
      <c r="E164" s="138"/>
      <c r="F164" s="71"/>
      <c r="G164" s="331"/>
      <c r="H164" s="71"/>
      <c r="I164" s="71"/>
      <c r="J164" s="71"/>
      <c r="K164" s="71"/>
      <c r="L164" s="596"/>
      <c r="M164" s="331"/>
      <c r="N164" s="71"/>
      <c r="O164" s="620"/>
      <c r="R164" s="620"/>
      <c r="S164" s="223"/>
    </row>
    <row r="165" spans="1:19" ht="14.25">
      <c r="A165" s="336" t="s">
        <v>3332</v>
      </c>
      <c r="B165" s="375" t="s">
        <v>3333</v>
      </c>
      <c r="C165" s="138"/>
      <c r="D165" s="71"/>
      <c r="E165" s="138"/>
      <c r="F165" s="71"/>
      <c r="G165" s="331"/>
      <c r="H165" s="71"/>
      <c r="I165" s="71"/>
      <c r="J165" s="71"/>
      <c r="K165" s="71"/>
      <c r="L165" s="596"/>
      <c r="M165" s="331"/>
      <c r="N165" s="71"/>
      <c r="O165" s="620"/>
      <c r="R165" s="620"/>
      <c r="S165" s="223"/>
    </row>
    <row r="166" spans="1:19" ht="25.5">
      <c r="A166" s="336" t="s">
        <v>2058</v>
      </c>
      <c r="B166" s="375" t="s">
        <v>3334</v>
      </c>
      <c r="C166" s="138"/>
      <c r="D166" s="71"/>
      <c r="E166" s="138"/>
      <c r="F166" s="71"/>
      <c r="G166" s="331"/>
      <c r="H166" s="71"/>
      <c r="I166" s="71"/>
      <c r="J166" s="71"/>
      <c r="K166" s="71"/>
      <c r="L166" s="596"/>
      <c r="M166" s="331"/>
      <c r="N166" s="71"/>
      <c r="O166" s="620"/>
      <c r="R166" s="620"/>
      <c r="S166" s="223"/>
    </row>
    <row r="167" spans="1:19" ht="14.25">
      <c r="A167" s="336" t="s">
        <v>3898</v>
      </c>
      <c r="B167" s="375" t="s">
        <v>3335</v>
      </c>
      <c r="C167" s="138"/>
      <c r="D167" s="71"/>
      <c r="E167" s="138"/>
      <c r="F167" s="71"/>
      <c r="G167" s="331"/>
      <c r="H167" s="71"/>
      <c r="I167" s="71"/>
      <c r="J167" s="71"/>
      <c r="K167" s="71"/>
      <c r="L167" s="596"/>
      <c r="M167" s="331"/>
      <c r="N167" s="71"/>
      <c r="O167" s="620"/>
      <c r="R167" s="620"/>
      <c r="S167" s="223"/>
    </row>
    <row r="168" spans="1:19" ht="25.5">
      <c r="A168" s="336" t="s">
        <v>4343</v>
      </c>
      <c r="B168" s="375" t="s">
        <v>3336</v>
      </c>
      <c r="C168" s="138"/>
      <c r="D168" s="71"/>
      <c r="E168" s="138"/>
      <c r="F168" s="71"/>
      <c r="G168" s="331"/>
      <c r="H168" s="71"/>
      <c r="I168" s="71"/>
      <c r="J168" s="71"/>
      <c r="K168" s="71"/>
      <c r="L168" s="596"/>
      <c r="M168" s="331"/>
      <c r="N168" s="71"/>
      <c r="O168" s="620"/>
      <c r="R168" s="620"/>
      <c r="S168" s="223"/>
    </row>
    <row r="169" spans="1:19" ht="14.25">
      <c r="A169" s="336" t="s">
        <v>3362</v>
      </c>
      <c r="B169" s="375" t="s">
        <v>3337</v>
      </c>
      <c r="C169" s="138"/>
      <c r="D169" s="71"/>
      <c r="E169" s="138"/>
      <c r="F169" s="71"/>
      <c r="G169" s="331"/>
      <c r="H169" s="71"/>
      <c r="I169" s="71"/>
      <c r="J169" s="71"/>
      <c r="K169" s="71"/>
      <c r="L169" s="596"/>
      <c r="M169" s="331"/>
      <c r="N169" s="71"/>
      <c r="O169" s="620"/>
      <c r="R169" s="620"/>
      <c r="S169" s="223"/>
    </row>
    <row r="170" spans="1:19" ht="14.25">
      <c r="A170" s="336" t="s">
        <v>4082</v>
      </c>
      <c r="B170" s="375" t="s">
        <v>3338</v>
      </c>
      <c r="C170" s="138"/>
      <c r="D170" s="71"/>
      <c r="E170" s="138"/>
      <c r="F170" s="71"/>
      <c r="G170" s="331"/>
      <c r="H170" s="71"/>
      <c r="I170" s="71"/>
      <c r="J170" s="71"/>
      <c r="K170" s="71"/>
      <c r="L170" s="596"/>
      <c r="M170" s="331"/>
      <c r="N170" s="71"/>
      <c r="O170" s="620"/>
      <c r="R170" s="620"/>
      <c r="S170" s="223"/>
    </row>
    <row r="171" spans="1:19" ht="14.25">
      <c r="A171" s="336" t="s">
        <v>36</v>
      </c>
      <c r="B171" s="375" t="s">
        <v>3339</v>
      </c>
      <c r="C171" s="138"/>
      <c r="D171" s="71"/>
      <c r="E171" s="138"/>
      <c r="F171" s="71"/>
      <c r="G171" s="331"/>
      <c r="H171" s="71"/>
      <c r="I171" s="71"/>
      <c r="J171" s="71"/>
      <c r="K171" s="71"/>
      <c r="L171" s="596"/>
      <c r="M171" s="331"/>
      <c r="N171" s="71"/>
      <c r="O171" s="620"/>
      <c r="R171" s="620"/>
      <c r="S171" s="223"/>
    </row>
    <row r="172" spans="1:19" ht="14.25">
      <c r="A172" s="336" t="s">
        <v>2203</v>
      </c>
      <c r="B172" s="375" t="s">
        <v>3340</v>
      </c>
      <c r="C172" s="138"/>
      <c r="D172" s="71"/>
      <c r="E172" s="138"/>
      <c r="F172" s="71"/>
      <c r="G172" s="331"/>
      <c r="H172" s="71"/>
      <c r="I172" s="71"/>
      <c r="J172" s="71"/>
      <c r="K172" s="71"/>
      <c r="L172" s="596"/>
      <c r="M172" s="331"/>
      <c r="N172" s="71"/>
      <c r="O172" s="620"/>
      <c r="R172" s="620"/>
      <c r="S172" s="223"/>
    </row>
    <row r="173" spans="1:19" ht="14.25">
      <c r="A173" s="336" t="s">
        <v>2214</v>
      </c>
      <c r="B173" s="375" t="s">
        <v>3341</v>
      </c>
      <c r="C173" s="138"/>
      <c r="D173" s="71"/>
      <c r="E173" s="138"/>
      <c r="F173" s="71"/>
      <c r="G173" s="331"/>
      <c r="H173" s="71"/>
      <c r="I173" s="71"/>
      <c r="J173" s="71"/>
      <c r="K173" s="71"/>
      <c r="L173" s="596"/>
      <c r="M173" s="331"/>
      <c r="N173" s="71"/>
      <c r="O173" s="620"/>
      <c r="R173" s="620"/>
      <c r="S173" s="223"/>
    </row>
    <row r="174" spans="1:19" ht="14.25">
      <c r="A174" s="336" t="s">
        <v>1341</v>
      </c>
      <c r="B174" s="375" t="s">
        <v>3342</v>
      </c>
      <c r="C174" s="138"/>
      <c r="D174" s="71"/>
      <c r="E174" s="138"/>
      <c r="F174" s="71"/>
      <c r="G174" s="331"/>
      <c r="H174" s="71"/>
      <c r="I174" s="71"/>
      <c r="J174" s="71"/>
      <c r="K174" s="71"/>
      <c r="L174" s="596"/>
      <c r="M174" s="331"/>
      <c r="N174" s="71"/>
      <c r="O174" s="620"/>
      <c r="R174" s="620"/>
      <c r="S174" s="223"/>
    </row>
    <row r="175" spans="1:19" ht="14.25">
      <c r="A175" s="336" t="s">
        <v>2667</v>
      </c>
      <c r="B175" s="375" t="s">
        <v>3343</v>
      </c>
      <c r="C175" s="138"/>
      <c r="D175" s="71"/>
      <c r="E175" s="138"/>
      <c r="F175" s="71"/>
      <c r="G175" s="331"/>
      <c r="H175" s="71"/>
      <c r="I175" s="71"/>
      <c r="J175" s="71"/>
      <c r="K175" s="71"/>
      <c r="L175" s="596"/>
      <c r="M175" s="331"/>
      <c r="N175" s="71"/>
      <c r="O175" s="620"/>
      <c r="R175" s="620"/>
      <c r="S175" s="223"/>
    </row>
    <row r="176" spans="1:19" ht="14.25">
      <c r="A176" s="336" t="s">
        <v>2682</v>
      </c>
      <c r="B176" s="375" t="s">
        <v>3344</v>
      </c>
      <c r="C176" s="138"/>
      <c r="D176" s="71"/>
      <c r="E176" s="138"/>
      <c r="F176" s="71"/>
      <c r="G176" s="331"/>
      <c r="H176" s="71"/>
      <c r="I176" s="71"/>
      <c r="J176" s="71"/>
      <c r="K176" s="71"/>
      <c r="L176" s="596"/>
      <c r="M176" s="331"/>
      <c r="N176" s="71"/>
      <c r="O176" s="620"/>
      <c r="R176" s="620"/>
      <c r="S176" s="223"/>
    </row>
    <row r="177" spans="1:19" ht="14.25">
      <c r="A177" s="336" t="s">
        <v>2691</v>
      </c>
      <c r="B177" s="375" t="s">
        <v>3345</v>
      </c>
      <c r="C177" s="138"/>
      <c r="D177" s="71"/>
      <c r="E177" s="138"/>
      <c r="F177" s="71"/>
      <c r="G177" s="331"/>
      <c r="H177" s="71"/>
      <c r="I177" s="71"/>
      <c r="J177" s="71"/>
      <c r="K177" s="71"/>
      <c r="L177" s="596"/>
      <c r="M177" s="331"/>
      <c r="N177" s="71"/>
      <c r="O177" s="620"/>
      <c r="R177" s="620"/>
      <c r="S177" s="223"/>
    </row>
    <row r="178" spans="1:19" ht="26.25" thickBot="1">
      <c r="A178" s="337" t="s">
        <v>2693</v>
      </c>
      <c r="B178" s="377" t="s">
        <v>3346</v>
      </c>
      <c r="C178" s="341"/>
      <c r="D178" s="243"/>
      <c r="E178" s="341"/>
      <c r="F178" s="243"/>
      <c r="G178" s="342"/>
      <c r="H178" s="243"/>
      <c r="I178" s="243"/>
      <c r="J178" s="243"/>
      <c r="K178" s="243"/>
      <c r="L178" s="621"/>
      <c r="M178" s="342"/>
      <c r="N178" s="243"/>
      <c r="O178" s="622"/>
      <c r="R178" s="622"/>
      <c r="S178" s="223"/>
    </row>
    <row r="179" spans="1:15" ht="19.5" customHeight="1" thickBot="1">
      <c r="A179" s="339"/>
      <c r="B179" s="340"/>
      <c r="G179" s="223"/>
      <c r="L179" s="223"/>
      <c r="O179" s="223"/>
    </row>
    <row r="180" spans="1:15" ht="19.5" customHeight="1">
      <c r="A180" s="1447" t="s">
        <v>3347</v>
      </c>
      <c r="B180" s="1448"/>
      <c r="G180" s="223"/>
      <c r="L180" s="223"/>
      <c r="O180" s="223"/>
    </row>
    <row r="181" spans="1:15" ht="19.5" customHeight="1">
      <c r="A181" s="1449" t="s">
        <v>3348</v>
      </c>
      <c r="B181" s="1442"/>
      <c r="G181" s="223"/>
      <c r="L181" s="223"/>
      <c r="O181" s="223"/>
    </row>
    <row r="182" spans="1:15" ht="19.5" customHeight="1">
      <c r="A182" s="1441" t="s">
        <v>3349</v>
      </c>
      <c r="B182" s="1442"/>
      <c r="G182" s="223"/>
      <c r="L182" s="223"/>
      <c r="O182" s="223"/>
    </row>
    <row r="183" spans="1:15" ht="19.5" customHeight="1">
      <c r="A183" s="1441" t="s">
        <v>189</v>
      </c>
      <c r="B183" s="1442"/>
      <c r="G183" s="223"/>
      <c r="L183" s="223"/>
      <c r="O183" s="223"/>
    </row>
    <row r="184" spans="1:15" ht="19.5" customHeight="1">
      <c r="A184" s="1445" t="s">
        <v>190</v>
      </c>
      <c r="B184" s="1446"/>
      <c r="G184" s="223"/>
      <c r="L184" s="223"/>
      <c r="O184" s="223"/>
    </row>
    <row r="185" spans="1:15" ht="19.5" customHeight="1">
      <c r="A185" s="1441" t="s">
        <v>191</v>
      </c>
      <c r="B185" s="1442"/>
      <c r="G185" s="223"/>
      <c r="L185" s="223"/>
      <c r="O185" s="223"/>
    </row>
    <row r="186" spans="1:15" ht="19.5" customHeight="1">
      <c r="A186" s="1441" t="s">
        <v>192</v>
      </c>
      <c r="B186" s="1442"/>
      <c r="G186" s="223"/>
      <c r="L186" s="223"/>
      <c r="O186" s="223"/>
    </row>
    <row r="187" spans="1:15" ht="19.5" customHeight="1">
      <c r="A187" s="1441" t="s">
        <v>193</v>
      </c>
      <c r="B187" s="1442"/>
      <c r="G187" s="223"/>
      <c r="L187" s="223"/>
      <c r="O187" s="223"/>
    </row>
    <row r="188" spans="1:15" ht="19.5" customHeight="1">
      <c r="A188" s="1441" t="s">
        <v>194</v>
      </c>
      <c r="B188" s="1442"/>
      <c r="G188" s="223"/>
      <c r="L188" s="223"/>
      <c r="O188" s="223"/>
    </row>
    <row r="189" spans="1:15" ht="19.5" customHeight="1">
      <c r="A189" s="1441" t="s">
        <v>195</v>
      </c>
      <c r="B189" s="1442"/>
      <c r="G189" s="223"/>
      <c r="L189" s="223"/>
      <c r="O189" s="223"/>
    </row>
    <row r="190" spans="1:15" ht="19.5" customHeight="1">
      <c r="A190" s="1441" t="s">
        <v>196</v>
      </c>
      <c r="B190" s="1442"/>
      <c r="G190" s="223"/>
      <c r="L190" s="223"/>
      <c r="O190" s="223"/>
    </row>
    <row r="191" spans="1:15" ht="19.5" customHeight="1" thickBot="1">
      <c r="A191" s="1443"/>
      <c r="B191" s="1444"/>
      <c r="G191" s="223"/>
      <c r="L191" s="223"/>
      <c r="O191" s="223"/>
    </row>
    <row r="192" spans="7:15" ht="19.5" customHeight="1">
      <c r="G192" s="223"/>
      <c r="L192" s="223"/>
      <c r="O192" s="223"/>
    </row>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sheetData>
  <sheetProtection password="C6B7" sheet="1"/>
  <mergeCells count="13">
    <mergeCell ref="A2:C2"/>
    <mergeCell ref="A180:B180"/>
    <mergeCell ref="A181:B181"/>
    <mergeCell ref="A182:B182"/>
    <mergeCell ref="A183:B183"/>
    <mergeCell ref="A190:B190"/>
    <mergeCell ref="A191:B191"/>
    <mergeCell ref="A184:B184"/>
    <mergeCell ref="A185:B185"/>
    <mergeCell ref="A186:B186"/>
    <mergeCell ref="A187:B187"/>
    <mergeCell ref="A188:B188"/>
    <mergeCell ref="A189:B189"/>
  </mergeCells>
  <printOptions/>
  <pageMargins left="0.7" right="0.7" top="0.75" bottom="0.75" header="0.3" footer="0.3"/>
  <pageSetup orientation="portrait" paperSize="9" r:id="rId1"/>
  <headerFooter>
    <oddHeader>&amp;C&amp;8 Convenio OSPATCA - Vigencia: 01/03/2016 - 31/08/2016 - Valores O.R.L.</oddHeader>
    <oddFooter>&amp;C&amp;8Página &amp;P de &amp;N&amp;R&amp;8ASOCIACION DE CLINICAS Y 
SANATORIOS DE SAN JUAN</oddFooter>
  </headerFooter>
</worksheet>
</file>

<file path=xl/worksheets/sheet5.xml><?xml version="1.0" encoding="utf-8"?>
<worksheet xmlns="http://schemas.openxmlformats.org/spreadsheetml/2006/main" xmlns:r="http://schemas.openxmlformats.org/officeDocument/2006/relationships">
  <dimension ref="A1:V124"/>
  <sheetViews>
    <sheetView workbookViewId="0" topLeftCell="A1">
      <selection activeCell="AB14" sqref="AB14"/>
    </sheetView>
  </sheetViews>
  <sheetFormatPr defaultColWidth="11.421875" defaultRowHeight="12.75"/>
  <cols>
    <col min="1" max="1" width="17.140625" style="101" customWidth="1"/>
    <col min="2" max="2" width="67.57421875" style="35" customWidth="1"/>
    <col min="3" max="3" width="22.8515625" style="84" hidden="1" customWidth="1"/>
    <col min="4" max="4" width="4.7109375" style="35" hidden="1" customWidth="1"/>
    <col min="5" max="5" width="22.8515625" style="84" hidden="1" customWidth="1"/>
    <col min="6" max="6" width="20.28125" style="35" hidden="1" customWidth="1"/>
    <col min="7" max="7" width="4.8515625" style="35" hidden="1" customWidth="1"/>
    <col min="8" max="8" width="20.28125" style="35" hidden="1" customWidth="1"/>
    <col min="9" max="9" width="4.7109375" style="35" hidden="1" customWidth="1"/>
    <col min="10" max="10" width="20.28125" style="35" hidden="1" customWidth="1"/>
    <col min="11" max="11" width="10.7109375" style="35" hidden="1" customWidth="1"/>
    <col min="12" max="12" width="20.28125" style="35" hidden="1" customWidth="1"/>
    <col min="13" max="13" width="18.8515625" style="223" hidden="1" customWidth="1"/>
    <col min="14" max="14" width="18.57421875" style="35" hidden="1" customWidth="1"/>
    <col min="15" max="15" width="20.28125" style="35" hidden="1" customWidth="1"/>
    <col min="16" max="16" width="18.8515625" style="223" hidden="1" customWidth="1"/>
    <col min="17" max="17" width="11.421875" style="35" hidden="1" customWidth="1"/>
    <col min="18" max="18" width="14.7109375" style="35" hidden="1" customWidth="1"/>
    <col min="19" max="19" width="13.421875" style="35" hidden="1" customWidth="1"/>
    <col min="20" max="20" width="11.421875" style="35" hidden="1" customWidth="1"/>
    <col min="21" max="21" width="15.28125" style="35" customWidth="1"/>
    <col min="22" max="22" width="14.8515625" style="35" customWidth="1"/>
    <col min="23" max="16384" width="11.421875" style="35" customWidth="1"/>
  </cols>
  <sheetData>
    <row r="1" spans="1:19" ht="19.5" customHeight="1">
      <c r="A1" s="188"/>
      <c r="B1" s="234"/>
      <c r="C1" s="234"/>
      <c r="D1" s="188"/>
      <c r="E1" s="188"/>
      <c r="L1" s="223"/>
      <c r="O1" s="223"/>
      <c r="Q1" s="307">
        <v>0.1</v>
      </c>
      <c r="R1" s="223"/>
      <c r="S1" s="223"/>
    </row>
    <row r="2" spans="1:22" ht="19.5" customHeight="1">
      <c r="A2" s="188"/>
      <c r="B2" s="662" t="s">
        <v>3372</v>
      </c>
      <c r="C2" s="234"/>
      <c r="D2" s="188"/>
      <c r="E2" s="188"/>
      <c r="L2" s="223"/>
      <c r="O2" s="670" t="s">
        <v>3839</v>
      </c>
      <c r="P2" s="670" t="s">
        <v>3814</v>
      </c>
      <c r="R2" s="670" t="s">
        <v>3839</v>
      </c>
      <c r="S2" s="670" t="s">
        <v>3814</v>
      </c>
      <c r="T2" s="307">
        <v>0.24</v>
      </c>
      <c r="U2" s="670" t="s">
        <v>3839</v>
      </c>
      <c r="V2" s="670" t="s">
        <v>3814</v>
      </c>
    </row>
    <row r="3" spans="1:22" ht="19.5" customHeight="1">
      <c r="A3" s="188"/>
      <c r="B3" s="663" t="s">
        <v>3373</v>
      </c>
      <c r="C3" s="234"/>
      <c r="D3" s="188"/>
      <c r="E3" s="188"/>
      <c r="L3" s="223"/>
      <c r="O3" s="671" t="s">
        <v>369</v>
      </c>
      <c r="P3" s="672">
        <v>255</v>
      </c>
      <c r="R3" s="671" t="s">
        <v>369</v>
      </c>
      <c r="S3" s="672">
        <f>P3*$Q$1+P3</f>
        <v>280.5</v>
      </c>
      <c r="U3" s="671" t="s">
        <v>369</v>
      </c>
      <c r="V3" s="672">
        <f>S3*$T$2+S3</f>
        <v>347.82</v>
      </c>
    </row>
    <row r="4" spans="1:22" ht="19.5" customHeight="1">
      <c r="A4" s="188"/>
      <c r="B4" s="663" t="s">
        <v>3374</v>
      </c>
      <c r="C4" s="234"/>
      <c r="D4" s="188"/>
      <c r="E4" s="188"/>
      <c r="L4" s="223"/>
      <c r="O4" s="671" t="s">
        <v>3487</v>
      </c>
      <c r="P4" s="672">
        <v>300</v>
      </c>
      <c r="R4" s="671" t="s">
        <v>3487</v>
      </c>
      <c r="S4" s="672">
        <f aca="true" t="shared" si="0" ref="S4:S18">P4*$Q$1+P4</f>
        <v>330</v>
      </c>
      <c r="U4" s="671" t="s">
        <v>3487</v>
      </c>
      <c r="V4" s="672">
        <f aca="true" t="shared" si="1" ref="V4:V18">S4*$T$2+S4</f>
        <v>409.2</v>
      </c>
    </row>
    <row r="5" spans="1:22" ht="19.5" customHeight="1">
      <c r="A5" s="188"/>
      <c r="B5" s="664" t="s">
        <v>3375</v>
      </c>
      <c r="C5" s="234"/>
      <c r="D5" s="188"/>
      <c r="E5" s="188"/>
      <c r="L5" s="223"/>
      <c r="O5" s="673" t="s">
        <v>3488</v>
      </c>
      <c r="P5" s="674">
        <v>300</v>
      </c>
      <c r="R5" s="673" t="s">
        <v>3488</v>
      </c>
      <c r="S5" s="672">
        <f t="shared" si="0"/>
        <v>330</v>
      </c>
      <c r="U5" s="673" t="s">
        <v>3488</v>
      </c>
      <c r="V5" s="672">
        <f t="shared" si="1"/>
        <v>409.2</v>
      </c>
    </row>
    <row r="6" spans="1:22" ht="19.5" customHeight="1">
      <c r="A6" s="188"/>
      <c r="B6" s="664" t="s">
        <v>3376</v>
      </c>
      <c r="C6" s="234"/>
      <c r="D6" s="188"/>
      <c r="E6" s="188"/>
      <c r="L6" s="223"/>
      <c r="O6" s="673" t="s">
        <v>3489</v>
      </c>
      <c r="P6" s="674">
        <v>400</v>
      </c>
      <c r="R6" s="673" t="s">
        <v>3489</v>
      </c>
      <c r="S6" s="672">
        <f t="shared" si="0"/>
        <v>440</v>
      </c>
      <c r="U6" s="673" t="s">
        <v>3489</v>
      </c>
      <c r="V6" s="672">
        <f t="shared" si="1"/>
        <v>545.6</v>
      </c>
    </row>
    <row r="7" spans="1:22" ht="19.5" customHeight="1">
      <c r="A7" s="188"/>
      <c r="B7" s="664" t="s">
        <v>3377</v>
      </c>
      <c r="C7" s="234"/>
      <c r="D7" s="188"/>
      <c r="E7" s="188"/>
      <c r="L7" s="223"/>
      <c r="O7" s="675" t="s">
        <v>3490</v>
      </c>
      <c r="P7" s="674">
        <v>700</v>
      </c>
      <c r="R7" s="675" t="s">
        <v>3490</v>
      </c>
      <c r="S7" s="672">
        <f t="shared" si="0"/>
        <v>770</v>
      </c>
      <c r="U7" s="675" t="s">
        <v>3490</v>
      </c>
      <c r="V7" s="672">
        <f t="shared" si="1"/>
        <v>954.8</v>
      </c>
    </row>
    <row r="8" spans="1:22" ht="19.5" customHeight="1">
      <c r="A8" s="188"/>
      <c r="B8" s="664" t="s">
        <v>3378</v>
      </c>
      <c r="C8" s="234"/>
      <c r="D8" s="188"/>
      <c r="E8" s="188"/>
      <c r="L8" s="223"/>
      <c r="O8" s="673" t="s">
        <v>3491</v>
      </c>
      <c r="P8" s="674">
        <v>635</v>
      </c>
      <c r="R8" s="673" t="s">
        <v>3491</v>
      </c>
      <c r="S8" s="672">
        <f t="shared" si="0"/>
        <v>698.5</v>
      </c>
      <c r="U8" s="673" t="s">
        <v>3491</v>
      </c>
      <c r="V8" s="672">
        <f t="shared" si="1"/>
        <v>866.14</v>
      </c>
    </row>
    <row r="9" spans="1:22" ht="19.5" customHeight="1">
      <c r="A9" s="188"/>
      <c r="B9" s="664" t="s">
        <v>3379</v>
      </c>
      <c r="C9" s="234"/>
      <c r="D9" s="188"/>
      <c r="E9" s="188"/>
      <c r="L9" s="223"/>
      <c r="O9" s="673" t="s">
        <v>3492</v>
      </c>
      <c r="P9" s="674">
        <v>900</v>
      </c>
      <c r="R9" s="673" t="s">
        <v>3492</v>
      </c>
      <c r="S9" s="672">
        <f t="shared" si="0"/>
        <v>990</v>
      </c>
      <c r="U9" s="673" t="s">
        <v>3492</v>
      </c>
      <c r="V9" s="672">
        <f t="shared" si="1"/>
        <v>1227.6</v>
      </c>
    </row>
    <row r="10" spans="1:22" ht="19.5" customHeight="1">
      <c r="A10" s="188"/>
      <c r="B10" s="664" t="s">
        <v>3380</v>
      </c>
      <c r="C10" s="234"/>
      <c r="D10" s="188"/>
      <c r="E10" s="188"/>
      <c r="L10" s="223"/>
      <c r="O10" s="673" t="s">
        <v>3493</v>
      </c>
      <c r="P10" s="674">
        <v>355</v>
      </c>
      <c r="R10" s="673" t="s">
        <v>3493</v>
      </c>
      <c r="S10" s="672">
        <f t="shared" si="0"/>
        <v>390.5</v>
      </c>
      <c r="U10" s="673" t="s">
        <v>3493</v>
      </c>
      <c r="V10" s="672">
        <f t="shared" si="1"/>
        <v>484.22</v>
      </c>
    </row>
    <row r="11" spans="1:22" ht="19.5" customHeight="1">
      <c r="A11" s="188"/>
      <c r="B11" s="664" t="s">
        <v>3381</v>
      </c>
      <c r="C11" s="234"/>
      <c r="D11" s="188"/>
      <c r="E11" s="188"/>
      <c r="L11" s="223"/>
      <c r="O11" s="676" t="s">
        <v>3494</v>
      </c>
      <c r="P11" s="674">
        <v>300</v>
      </c>
      <c r="R11" s="676" t="s">
        <v>3494</v>
      </c>
      <c r="S11" s="672">
        <f t="shared" si="0"/>
        <v>330</v>
      </c>
      <c r="U11" s="676" t="s">
        <v>3494</v>
      </c>
      <c r="V11" s="672">
        <f t="shared" si="1"/>
        <v>409.2</v>
      </c>
    </row>
    <row r="12" spans="1:22" ht="19.5" customHeight="1">
      <c r="A12" s="188"/>
      <c r="B12" s="664" t="s">
        <v>3382</v>
      </c>
      <c r="C12" s="234"/>
      <c r="D12" s="188"/>
      <c r="E12" s="188"/>
      <c r="L12" s="223"/>
      <c r="O12" s="677" t="s">
        <v>3495</v>
      </c>
      <c r="P12" s="674">
        <v>300</v>
      </c>
      <c r="R12" s="677" t="s">
        <v>3495</v>
      </c>
      <c r="S12" s="672">
        <f t="shared" si="0"/>
        <v>330</v>
      </c>
      <c r="U12" s="677" t="s">
        <v>3495</v>
      </c>
      <c r="V12" s="672">
        <f t="shared" si="1"/>
        <v>409.2</v>
      </c>
    </row>
    <row r="13" spans="1:22" ht="19.5" customHeight="1">
      <c r="A13" s="188"/>
      <c r="B13" s="664" t="s">
        <v>3383</v>
      </c>
      <c r="C13" s="234"/>
      <c r="D13" s="188"/>
      <c r="E13" s="188"/>
      <c r="L13" s="223"/>
      <c r="O13" s="675" t="s">
        <v>3496</v>
      </c>
      <c r="P13" s="674">
        <v>609</v>
      </c>
      <c r="R13" s="675" t="s">
        <v>3496</v>
      </c>
      <c r="S13" s="672">
        <f t="shared" si="0"/>
        <v>669.9</v>
      </c>
      <c r="U13" s="675" t="s">
        <v>3496</v>
      </c>
      <c r="V13" s="672">
        <f t="shared" si="1"/>
        <v>830.6759999999999</v>
      </c>
    </row>
    <row r="14" spans="1:22" ht="19.5" customHeight="1">
      <c r="A14" s="188"/>
      <c r="B14" s="664" t="s">
        <v>3384</v>
      </c>
      <c r="C14" s="234"/>
      <c r="D14" s="188"/>
      <c r="E14" s="188"/>
      <c r="L14" s="223"/>
      <c r="O14" s="675" t="s">
        <v>3497</v>
      </c>
      <c r="P14" s="674">
        <v>1300</v>
      </c>
      <c r="R14" s="675" t="s">
        <v>3497</v>
      </c>
      <c r="S14" s="672">
        <f t="shared" si="0"/>
        <v>1430</v>
      </c>
      <c r="U14" s="675" t="s">
        <v>3497</v>
      </c>
      <c r="V14" s="672">
        <f t="shared" si="1"/>
        <v>1773.2</v>
      </c>
    </row>
    <row r="15" spans="1:22" ht="19.5" customHeight="1">
      <c r="A15" s="188"/>
      <c r="B15" s="664" t="s">
        <v>3385</v>
      </c>
      <c r="C15" s="234"/>
      <c r="D15" s="188"/>
      <c r="E15" s="188"/>
      <c r="L15" s="223"/>
      <c r="O15" s="675" t="s">
        <v>3488</v>
      </c>
      <c r="P15" s="674">
        <v>450</v>
      </c>
      <c r="R15" s="675" t="s">
        <v>3488</v>
      </c>
      <c r="S15" s="672">
        <f t="shared" si="0"/>
        <v>495</v>
      </c>
      <c r="U15" s="675" t="s">
        <v>3488</v>
      </c>
      <c r="V15" s="672">
        <f t="shared" si="1"/>
        <v>613.8</v>
      </c>
    </row>
    <row r="16" spans="1:22" ht="19.5" customHeight="1">
      <c r="A16" s="188"/>
      <c r="B16" s="664" t="s">
        <v>3386</v>
      </c>
      <c r="C16" s="234"/>
      <c r="D16" s="188"/>
      <c r="E16" s="188"/>
      <c r="L16" s="223"/>
      <c r="O16" s="673" t="s">
        <v>3498</v>
      </c>
      <c r="P16" s="674">
        <v>2500</v>
      </c>
      <c r="R16" s="673" t="s">
        <v>3498</v>
      </c>
      <c r="S16" s="672">
        <f t="shared" si="0"/>
        <v>2750</v>
      </c>
      <c r="U16" s="673" t="s">
        <v>3498</v>
      </c>
      <c r="V16" s="672">
        <f t="shared" si="1"/>
        <v>3410</v>
      </c>
    </row>
    <row r="17" spans="1:22" ht="19.5" customHeight="1">
      <c r="A17" s="188"/>
      <c r="B17" s="664" t="s">
        <v>3387</v>
      </c>
      <c r="C17" s="234"/>
      <c r="D17" s="188"/>
      <c r="E17" s="188"/>
      <c r="L17" s="223"/>
      <c r="O17" s="673"/>
      <c r="P17" s="674">
        <v>300</v>
      </c>
      <c r="R17" s="673"/>
      <c r="S17" s="672">
        <f t="shared" si="0"/>
        <v>330</v>
      </c>
      <c r="U17" s="673"/>
      <c r="V17" s="672">
        <f t="shared" si="1"/>
        <v>409.2</v>
      </c>
    </row>
    <row r="18" spans="1:22" ht="19.5" customHeight="1">
      <c r="A18" s="188"/>
      <c r="B18" s="664" t="s">
        <v>3388</v>
      </c>
      <c r="C18" s="234"/>
      <c r="D18" s="188"/>
      <c r="E18" s="188"/>
      <c r="L18" s="223"/>
      <c r="O18" s="673" t="s">
        <v>3499</v>
      </c>
      <c r="P18" s="674">
        <v>1040</v>
      </c>
      <c r="R18" s="673" t="s">
        <v>3499</v>
      </c>
      <c r="S18" s="672">
        <f t="shared" si="0"/>
        <v>1144</v>
      </c>
      <c r="U18" s="673" t="s">
        <v>3499</v>
      </c>
      <c r="V18" s="672">
        <f t="shared" si="1"/>
        <v>1418.56</v>
      </c>
    </row>
    <row r="19" spans="1:22" ht="19.5" customHeight="1">
      <c r="A19" s="188"/>
      <c r="B19" s="665"/>
      <c r="C19" s="234"/>
      <c r="D19" s="188"/>
      <c r="E19" s="188"/>
      <c r="L19" s="223"/>
      <c r="O19" s="678"/>
      <c r="P19" s="679"/>
      <c r="R19" s="678"/>
      <c r="S19" s="679"/>
      <c r="U19" s="678"/>
      <c r="V19" s="679"/>
    </row>
    <row r="20" spans="1:22" ht="19.5" customHeight="1">
      <c r="A20" s="188"/>
      <c r="B20" s="666" t="s">
        <v>3389</v>
      </c>
      <c r="C20" s="234"/>
      <c r="D20" s="188"/>
      <c r="E20" s="188"/>
      <c r="L20" s="223"/>
      <c r="O20" s="678"/>
      <c r="P20" s="679"/>
      <c r="R20" s="678"/>
      <c r="S20" s="679"/>
      <c r="U20" s="678"/>
      <c r="V20" s="679"/>
    </row>
    <row r="21" spans="1:22" ht="19.5" customHeight="1">
      <c r="A21" s="188"/>
      <c r="B21" s="665"/>
      <c r="C21" s="234"/>
      <c r="D21" s="188"/>
      <c r="E21" s="188"/>
      <c r="L21" s="223"/>
      <c r="O21" s="673" t="s">
        <v>880</v>
      </c>
      <c r="P21" s="680" t="s">
        <v>3500</v>
      </c>
      <c r="R21" s="673" t="s">
        <v>880</v>
      </c>
      <c r="S21" s="680" t="s">
        <v>3500</v>
      </c>
      <c r="U21" s="673" t="s">
        <v>5384</v>
      </c>
      <c r="V21" s="680" t="s">
        <v>5385</v>
      </c>
    </row>
    <row r="22" spans="1:22" ht="19.5" customHeight="1">
      <c r="A22" s="188"/>
      <c r="B22" s="667" t="s">
        <v>3390</v>
      </c>
      <c r="C22" s="234"/>
      <c r="D22" s="188"/>
      <c r="E22" s="188"/>
      <c r="L22" s="223"/>
      <c r="O22" s="681" t="s">
        <v>3501</v>
      </c>
      <c r="P22" s="681" t="s">
        <v>3502</v>
      </c>
      <c r="R22" s="681" t="s">
        <v>3501</v>
      </c>
      <c r="S22" s="681" t="s">
        <v>3502</v>
      </c>
      <c r="U22" s="681" t="s">
        <v>3501</v>
      </c>
      <c r="V22" s="681" t="s">
        <v>3502</v>
      </c>
    </row>
    <row r="23" spans="1:22" ht="19.5" customHeight="1">
      <c r="A23" s="188"/>
      <c r="B23" s="664" t="s">
        <v>3391</v>
      </c>
      <c r="C23" s="234"/>
      <c r="D23" s="188"/>
      <c r="E23" s="188"/>
      <c r="L23" s="223"/>
      <c r="O23" s="1450">
        <v>635</v>
      </c>
      <c r="P23" s="1450">
        <v>120</v>
      </c>
      <c r="R23" s="1450">
        <v>635</v>
      </c>
      <c r="S23" s="1450">
        <v>120</v>
      </c>
      <c r="U23" s="1450">
        <v>635</v>
      </c>
      <c r="V23" s="1450">
        <v>120</v>
      </c>
    </row>
    <row r="24" spans="1:22" ht="19.5" customHeight="1">
      <c r="A24" s="188"/>
      <c r="B24" s="664" t="s">
        <v>3392</v>
      </c>
      <c r="C24" s="234"/>
      <c r="D24" s="188"/>
      <c r="E24" s="188"/>
      <c r="L24" s="223"/>
      <c r="O24" s="1450"/>
      <c r="P24" s="1450"/>
      <c r="R24" s="1450"/>
      <c r="S24" s="1450"/>
      <c r="U24" s="1450"/>
      <c r="V24" s="1450"/>
    </row>
    <row r="25" spans="1:22" ht="19.5" customHeight="1">
      <c r="A25" s="188"/>
      <c r="B25" s="664" t="s">
        <v>173</v>
      </c>
      <c r="C25" s="234"/>
      <c r="D25" s="188"/>
      <c r="E25" s="188"/>
      <c r="L25" s="223"/>
      <c r="O25" s="1450"/>
      <c r="P25" s="1450"/>
      <c r="R25" s="1450"/>
      <c r="S25" s="1450"/>
      <c r="U25" s="1450"/>
      <c r="V25" s="1450"/>
    </row>
    <row r="26" spans="1:22" ht="19.5" customHeight="1">
      <c r="A26" s="188"/>
      <c r="B26" s="664" t="s">
        <v>3393</v>
      </c>
      <c r="C26" s="234"/>
      <c r="D26" s="188"/>
      <c r="E26" s="188"/>
      <c r="L26" s="223"/>
      <c r="O26" s="1450"/>
      <c r="P26" s="1450"/>
      <c r="R26" s="1450"/>
      <c r="S26" s="1450"/>
      <c r="U26" s="1450"/>
      <c r="V26" s="1450"/>
    </row>
    <row r="27" spans="1:22" ht="19.5" customHeight="1">
      <c r="A27" s="188"/>
      <c r="B27" s="664" t="s">
        <v>3394</v>
      </c>
      <c r="C27" s="234"/>
      <c r="D27" s="188"/>
      <c r="E27" s="188"/>
      <c r="L27" s="223"/>
      <c r="O27" s="1450"/>
      <c r="P27" s="1450"/>
      <c r="R27" s="1450"/>
      <c r="S27" s="1450"/>
      <c r="U27" s="1450"/>
      <c r="V27" s="1450"/>
    </row>
    <row r="28" spans="1:22" ht="19.5" customHeight="1">
      <c r="A28" s="188"/>
      <c r="B28" s="664" t="s">
        <v>3395</v>
      </c>
      <c r="C28" s="234"/>
      <c r="D28" s="188"/>
      <c r="E28" s="188"/>
      <c r="L28" s="223"/>
      <c r="O28" s="1450"/>
      <c r="P28" s="1450"/>
      <c r="R28" s="1450"/>
      <c r="S28" s="1450"/>
      <c r="U28" s="1450"/>
      <c r="V28" s="1450"/>
    </row>
    <row r="29" spans="1:22" ht="19.5" customHeight="1">
      <c r="A29" s="188"/>
      <c r="B29" s="662" t="s">
        <v>3396</v>
      </c>
      <c r="C29" s="234"/>
      <c r="D29" s="188"/>
      <c r="E29" s="188"/>
      <c r="L29" s="223"/>
      <c r="O29" s="662"/>
      <c r="P29" s="662"/>
      <c r="R29" s="662"/>
      <c r="S29" s="662"/>
      <c r="U29" s="662"/>
      <c r="V29" s="662"/>
    </row>
    <row r="30" spans="1:22" ht="19.5" customHeight="1">
      <c r="A30" s="188"/>
      <c r="B30" s="664" t="s">
        <v>3397</v>
      </c>
      <c r="C30" s="234"/>
      <c r="D30" s="188"/>
      <c r="E30" s="188"/>
      <c r="L30" s="223"/>
      <c r="O30" s="1450">
        <v>875</v>
      </c>
      <c r="P30" s="1450">
        <v>140</v>
      </c>
      <c r="R30" s="1450">
        <v>875</v>
      </c>
      <c r="S30" s="1450">
        <v>140</v>
      </c>
      <c r="U30" s="1450">
        <v>875</v>
      </c>
      <c r="V30" s="1450">
        <v>140</v>
      </c>
    </row>
    <row r="31" spans="1:22" ht="19.5" customHeight="1">
      <c r="A31" s="188"/>
      <c r="B31" s="664" t="s">
        <v>3398</v>
      </c>
      <c r="C31" s="234"/>
      <c r="D31" s="188"/>
      <c r="E31" s="188"/>
      <c r="L31" s="223"/>
      <c r="O31" s="1450"/>
      <c r="P31" s="1450"/>
      <c r="R31" s="1450"/>
      <c r="S31" s="1450"/>
      <c r="U31" s="1450"/>
      <c r="V31" s="1450"/>
    </row>
    <row r="32" spans="1:22" ht="19.5" customHeight="1">
      <c r="A32" s="188"/>
      <c r="B32" s="664" t="s">
        <v>3399</v>
      </c>
      <c r="C32" s="234"/>
      <c r="D32" s="188"/>
      <c r="E32" s="188"/>
      <c r="L32" s="223"/>
      <c r="O32" s="1450"/>
      <c r="P32" s="1450"/>
      <c r="R32" s="1450"/>
      <c r="S32" s="1450"/>
      <c r="U32" s="1450"/>
      <c r="V32" s="1450"/>
    </row>
    <row r="33" spans="1:22" ht="19.5" customHeight="1">
      <c r="A33" s="188"/>
      <c r="B33" s="664" t="s">
        <v>3400</v>
      </c>
      <c r="C33" s="234"/>
      <c r="D33" s="188"/>
      <c r="E33" s="188"/>
      <c r="L33" s="223"/>
      <c r="O33" s="1450"/>
      <c r="P33" s="1450"/>
      <c r="R33" s="1450"/>
      <c r="S33" s="1450"/>
      <c r="U33" s="1450"/>
      <c r="V33" s="1450"/>
    </row>
    <row r="34" spans="1:22" ht="19.5" customHeight="1">
      <c r="A34" s="188"/>
      <c r="B34" s="664" t="s">
        <v>3401</v>
      </c>
      <c r="C34" s="234"/>
      <c r="D34" s="188"/>
      <c r="E34" s="188"/>
      <c r="L34" s="223"/>
      <c r="O34" s="1450"/>
      <c r="P34" s="1450"/>
      <c r="R34" s="1450"/>
      <c r="S34" s="1450"/>
      <c r="U34" s="1450"/>
      <c r="V34" s="1450"/>
    </row>
    <row r="35" spans="1:22" ht="19.5" customHeight="1">
      <c r="A35" s="188"/>
      <c r="B35" s="662" t="s">
        <v>3402</v>
      </c>
      <c r="C35" s="234"/>
      <c r="D35" s="188"/>
      <c r="E35" s="188"/>
      <c r="L35" s="223"/>
      <c r="O35" s="670"/>
      <c r="P35" s="682"/>
      <c r="R35" s="670"/>
      <c r="S35" s="682"/>
      <c r="U35" s="670"/>
      <c r="V35" s="682"/>
    </row>
    <row r="36" spans="1:22" ht="19.5" customHeight="1">
      <c r="A36" s="188"/>
      <c r="B36" s="664" t="s">
        <v>3403</v>
      </c>
      <c r="C36" s="234"/>
      <c r="D36" s="188"/>
      <c r="E36" s="188"/>
      <c r="L36" s="223"/>
      <c r="O36" s="1450">
        <v>1115</v>
      </c>
      <c r="P36" s="1450">
        <v>160</v>
      </c>
      <c r="R36" s="1450">
        <v>1115</v>
      </c>
      <c r="S36" s="1450">
        <v>160</v>
      </c>
      <c r="U36" s="1450">
        <v>1115</v>
      </c>
      <c r="V36" s="1450">
        <v>160</v>
      </c>
    </row>
    <row r="37" spans="1:22" ht="19.5" customHeight="1">
      <c r="A37" s="188"/>
      <c r="B37" s="664" t="s">
        <v>3404</v>
      </c>
      <c r="C37" s="234"/>
      <c r="D37" s="188"/>
      <c r="E37" s="188"/>
      <c r="L37" s="223"/>
      <c r="O37" s="1450"/>
      <c r="P37" s="1450"/>
      <c r="R37" s="1450"/>
      <c r="S37" s="1450"/>
      <c r="U37" s="1450"/>
      <c r="V37" s="1450"/>
    </row>
    <row r="38" spans="1:22" ht="19.5" customHeight="1">
      <c r="A38" s="188"/>
      <c r="B38" s="664" t="s">
        <v>3405</v>
      </c>
      <c r="C38" s="234"/>
      <c r="D38" s="188"/>
      <c r="E38" s="188"/>
      <c r="L38" s="223"/>
      <c r="O38" s="1450"/>
      <c r="P38" s="1450"/>
      <c r="R38" s="1450"/>
      <c r="S38" s="1450"/>
      <c r="U38" s="1450"/>
      <c r="V38" s="1450"/>
    </row>
    <row r="39" spans="1:22" ht="19.5" customHeight="1">
      <c r="A39" s="188"/>
      <c r="B39" s="664" t="s">
        <v>3406</v>
      </c>
      <c r="C39" s="234"/>
      <c r="D39" s="188"/>
      <c r="E39" s="188"/>
      <c r="L39" s="223"/>
      <c r="O39" s="1450"/>
      <c r="P39" s="1450"/>
      <c r="R39" s="1450"/>
      <c r="S39" s="1450"/>
      <c r="U39" s="1450"/>
      <c r="V39" s="1450"/>
    </row>
    <row r="40" spans="1:22" ht="19.5" customHeight="1">
      <c r="A40" s="188"/>
      <c r="B40" s="664" t="s">
        <v>3407</v>
      </c>
      <c r="C40" s="234"/>
      <c r="D40" s="188"/>
      <c r="E40" s="188"/>
      <c r="L40" s="223"/>
      <c r="O40" s="1450"/>
      <c r="P40" s="1450"/>
      <c r="R40" s="1450"/>
      <c r="S40" s="1450"/>
      <c r="U40" s="1450"/>
      <c r="V40" s="1450"/>
    </row>
    <row r="41" spans="1:22" ht="19.5" customHeight="1">
      <c r="A41" s="188"/>
      <c r="B41" s="664" t="s">
        <v>3408</v>
      </c>
      <c r="C41" s="234"/>
      <c r="D41" s="188"/>
      <c r="E41" s="188"/>
      <c r="L41" s="223"/>
      <c r="O41" s="1450"/>
      <c r="P41" s="1450"/>
      <c r="R41" s="1450"/>
      <c r="S41" s="1450"/>
      <c r="U41" s="1450"/>
      <c r="V41" s="1450"/>
    </row>
    <row r="42" spans="1:22" ht="19.5" customHeight="1">
      <c r="A42" s="188"/>
      <c r="B42" s="662" t="s">
        <v>3409</v>
      </c>
      <c r="C42" s="234"/>
      <c r="D42" s="188"/>
      <c r="E42" s="188"/>
      <c r="L42" s="223"/>
      <c r="O42" s="670"/>
      <c r="P42" s="682"/>
      <c r="R42" s="670"/>
      <c r="S42" s="682"/>
      <c r="U42" s="670"/>
      <c r="V42" s="682"/>
    </row>
    <row r="43" spans="1:22" ht="19.5" customHeight="1">
      <c r="A43" s="188"/>
      <c r="B43" s="664" t="s">
        <v>3410</v>
      </c>
      <c r="C43" s="234"/>
      <c r="D43" s="188"/>
      <c r="E43" s="188"/>
      <c r="L43" s="223"/>
      <c r="O43" s="1450">
        <v>1350</v>
      </c>
      <c r="P43" s="1450">
        <v>230</v>
      </c>
      <c r="R43" s="1450">
        <v>1350</v>
      </c>
      <c r="S43" s="1450">
        <v>230</v>
      </c>
      <c r="U43" s="1450">
        <v>1350</v>
      </c>
      <c r="V43" s="1450">
        <v>230</v>
      </c>
    </row>
    <row r="44" spans="1:22" ht="19.5" customHeight="1">
      <c r="A44" s="188"/>
      <c r="B44" s="664" t="s">
        <v>3411</v>
      </c>
      <c r="C44" s="234"/>
      <c r="D44" s="188"/>
      <c r="E44" s="188"/>
      <c r="L44" s="223"/>
      <c r="O44" s="1450"/>
      <c r="P44" s="1450"/>
      <c r="R44" s="1450"/>
      <c r="S44" s="1450"/>
      <c r="U44" s="1450"/>
      <c r="V44" s="1450"/>
    </row>
    <row r="45" spans="1:22" ht="19.5" customHeight="1">
      <c r="A45" s="188"/>
      <c r="B45" s="664" t="s">
        <v>3412</v>
      </c>
      <c r="C45" s="234"/>
      <c r="D45" s="188"/>
      <c r="E45" s="188"/>
      <c r="L45" s="223"/>
      <c r="O45" s="1450"/>
      <c r="P45" s="1450"/>
      <c r="R45" s="1450"/>
      <c r="S45" s="1450"/>
      <c r="U45" s="1450"/>
      <c r="V45" s="1450"/>
    </row>
    <row r="46" spans="1:22" ht="19.5" customHeight="1">
      <c r="A46" s="188"/>
      <c r="B46" s="664" t="s">
        <v>3413</v>
      </c>
      <c r="C46" s="234"/>
      <c r="D46" s="188"/>
      <c r="E46" s="188"/>
      <c r="L46" s="223"/>
      <c r="O46" s="1450"/>
      <c r="P46" s="1450"/>
      <c r="R46" s="1450"/>
      <c r="S46" s="1450"/>
      <c r="U46" s="1450"/>
      <c r="V46" s="1450"/>
    </row>
    <row r="47" spans="1:22" ht="19.5" customHeight="1">
      <c r="A47" s="188"/>
      <c r="B47" s="664" t="s">
        <v>3397</v>
      </c>
      <c r="C47" s="234"/>
      <c r="D47" s="188"/>
      <c r="E47" s="188"/>
      <c r="L47" s="223"/>
      <c r="O47" s="1450"/>
      <c r="P47" s="1450"/>
      <c r="R47" s="1450"/>
      <c r="S47" s="1450"/>
      <c r="U47" s="1450"/>
      <c r="V47" s="1450"/>
    </row>
    <row r="48" spans="1:22" ht="19.5" customHeight="1">
      <c r="A48" s="188"/>
      <c r="B48" s="664" t="s">
        <v>3414</v>
      </c>
      <c r="C48" s="234"/>
      <c r="D48" s="188"/>
      <c r="E48" s="188"/>
      <c r="L48" s="223"/>
      <c r="O48" s="1450"/>
      <c r="P48" s="1450"/>
      <c r="R48" s="1450"/>
      <c r="S48" s="1450"/>
      <c r="U48" s="1450"/>
      <c r="V48" s="1450"/>
    </row>
    <row r="49" spans="1:22" ht="19.5" customHeight="1">
      <c r="A49" s="188"/>
      <c r="B49" s="664" t="s">
        <v>3415</v>
      </c>
      <c r="C49" s="234"/>
      <c r="D49" s="188"/>
      <c r="E49" s="188"/>
      <c r="L49" s="223"/>
      <c r="O49" s="1450"/>
      <c r="P49" s="1450"/>
      <c r="R49" s="1450"/>
      <c r="S49" s="1450"/>
      <c r="U49" s="1450"/>
      <c r="V49" s="1450"/>
    </row>
    <row r="50" spans="1:22" ht="19.5" customHeight="1">
      <c r="A50" s="188"/>
      <c r="B50" s="664" t="s">
        <v>3416</v>
      </c>
      <c r="C50" s="234"/>
      <c r="D50" s="188"/>
      <c r="E50" s="188"/>
      <c r="L50" s="223"/>
      <c r="O50" s="1450"/>
      <c r="P50" s="1450"/>
      <c r="R50" s="1450"/>
      <c r="S50" s="1450"/>
      <c r="U50" s="1450"/>
      <c r="V50" s="1450"/>
    </row>
    <row r="51" spans="1:22" ht="19.5" customHeight="1">
      <c r="A51" s="188"/>
      <c r="B51" s="662" t="s">
        <v>3417</v>
      </c>
      <c r="C51" s="234"/>
      <c r="D51" s="188"/>
      <c r="E51" s="188"/>
      <c r="L51" s="223"/>
      <c r="O51" s="670"/>
      <c r="P51" s="683"/>
      <c r="R51" s="670"/>
      <c r="S51" s="683"/>
      <c r="U51" s="670"/>
      <c r="V51" s="683"/>
    </row>
    <row r="52" spans="1:22" ht="19.5" customHeight="1">
      <c r="A52" s="188"/>
      <c r="B52" s="663" t="s">
        <v>3418</v>
      </c>
      <c r="C52" s="234"/>
      <c r="D52" s="188"/>
      <c r="E52" s="188"/>
      <c r="L52" s="223"/>
      <c r="O52" s="1451">
        <v>1390</v>
      </c>
      <c r="P52" s="1451">
        <v>270</v>
      </c>
      <c r="R52" s="1451">
        <v>1390</v>
      </c>
      <c r="S52" s="1451">
        <v>270</v>
      </c>
      <c r="U52" s="1451">
        <v>1390</v>
      </c>
      <c r="V52" s="1451">
        <v>270</v>
      </c>
    </row>
    <row r="53" spans="1:22" ht="19.5" customHeight="1">
      <c r="A53" s="188"/>
      <c r="B53" s="663" t="s">
        <v>3419</v>
      </c>
      <c r="C53" s="234"/>
      <c r="D53" s="188"/>
      <c r="E53" s="188"/>
      <c r="L53" s="223"/>
      <c r="O53" s="1451"/>
      <c r="P53" s="1451">
        <v>4445</v>
      </c>
      <c r="R53" s="1451"/>
      <c r="S53" s="1451">
        <v>4445</v>
      </c>
      <c r="U53" s="1451"/>
      <c r="V53" s="1451">
        <v>4445</v>
      </c>
    </row>
    <row r="54" spans="1:22" ht="19.5" customHeight="1">
      <c r="A54" s="188"/>
      <c r="B54" s="663" t="s">
        <v>3420</v>
      </c>
      <c r="C54" s="234"/>
      <c r="D54" s="188"/>
      <c r="E54" s="188"/>
      <c r="L54" s="223"/>
      <c r="O54" s="1451"/>
      <c r="P54" s="1451">
        <v>4445</v>
      </c>
      <c r="R54" s="1451"/>
      <c r="S54" s="1451">
        <v>4445</v>
      </c>
      <c r="U54" s="1451"/>
      <c r="V54" s="1451">
        <v>4445</v>
      </c>
    </row>
    <row r="55" spans="1:22" ht="19.5" customHeight="1">
      <c r="A55" s="188"/>
      <c r="B55" s="663" t="s">
        <v>3421</v>
      </c>
      <c r="C55" s="234"/>
      <c r="D55" s="188"/>
      <c r="E55" s="188"/>
      <c r="L55" s="223"/>
      <c r="O55" s="1451"/>
      <c r="P55" s="1451"/>
      <c r="R55" s="1451"/>
      <c r="S55" s="1451"/>
      <c r="U55" s="1451"/>
      <c r="V55" s="1451"/>
    </row>
    <row r="56" spans="1:22" ht="19.5" customHeight="1">
      <c r="A56" s="188"/>
      <c r="B56" s="663" t="s">
        <v>3422</v>
      </c>
      <c r="C56" s="234"/>
      <c r="D56" s="188"/>
      <c r="E56" s="188"/>
      <c r="L56" s="223"/>
      <c r="O56" s="1451"/>
      <c r="P56" s="1451">
        <v>4445</v>
      </c>
      <c r="R56" s="1451"/>
      <c r="S56" s="1451">
        <v>4445</v>
      </c>
      <c r="U56" s="1451"/>
      <c r="V56" s="1451">
        <v>4445</v>
      </c>
    </row>
    <row r="57" spans="1:22" ht="19.5" customHeight="1">
      <c r="A57" s="188"/>
      <c r="B57" s="662" t="s">
        <v>3423</v>
      </c>
      <c r="C57" s="234"/>
      <c r="D57" s="188"/>
      <c r="E57" s="188"/>
      <c r="L57" s="223"/>
      <c r="O57" s="670"/>
      <c r="P57" s="682"/>
      <c r="R57" s="670"/>
      <c r="S57" s="682"/>
      <c r="U57" s="670"/>
      <c r="V57" s="682"/>
    </row>
    <row r="58" spans="1:22" ht="19.5" customHeight="1">
      <c r="A58" s="188"/>
      <c r="B58" s="664" t="s">
        <v>3424</v>
      </c>
      <c r="C58" s="234"/>
      <c r="D58" s="188"/>
      <c r="E58" s="188"/>
      <c r="L58" s="223"/>
      <c r="O58" s="1450">
        <v>1590</v>
      </c>
      <c r="P58" s="1450">
        <v>320</v>
      </c>
      <c r="R58" s="1450">
        <v>1590</v>
      </c>
      <c r="S58" s="1450">
        <v>320</v>
      </c>
      <c r="U58" s="1450">
        <v>1590</v>
      </c>
      <c r="V58" s="1450">
        <v>320</v>
      </c>
    </row>
    <row r="59" spans="1:22" ht="19.5" customHeight="1">
      <c r="A59" s="188"/>
      <c r="B59" s="664" t="s">
        <v>3425</v>
      </c>
      <c r="C59" s="234"/>
      <c r="D59" s="188"/>
      <c r="E59" s="188"/>
      <c r="L59" s="223"/>
      <c r="O59" s="1450"/>
      <c r="P59" s="1450"/>
      <c r="R59" s="1450"/>
      <c r="S59" s="1450"/>
      <c r="U59" s="1450"/>
      <c r="V59" s="1450"/>
    </row>
    <row r="60" spans="1:22" ht="19.5" customHeight="1">
      <c r="A60" s="188"/>
      <c r="B60" s="662" t="s">
        <v>3426</v>
      </c>
      <c r="C60" s="234"/>
      <c r="D60" s="188"/>
      <c r="E60" s="188"/>
      <c r="L60" s="223"/>
      <c r="O60" s="1450"/>
      <c r="P60" s="1450"/>
      <c r="R60" s="1450"/>
      <c r="S60" s="1450"/>
      <c r="U60" s="1450"/>
      <c r="V60" s="1450"/>
    </row>
    <row r="61" spans="1:22" ht="19.5" customHeight="1">
      <c r="A61" s="188"/>
      <c r="B61" s="664" t="s">
        <v>3427</v>
      </c>
      <c r="C61" s="234"/>
      <c r="D61" s="188"/>
      <c r="E61" s="188"/>
      <c r="L61" s="223"/>
      <c r="O61" s="1450"/>
      <c r="P61" s="1450"/>
      <c r="R61" s="1450"/>
      <c r="S61" s="1450"/>
      <c r="U61" s="1450"/>
      <c r="V61" s="1450"/>
    </row>
    <row r="62" spans="1:22" ht="19.5" customHeight="1">
      <c r="A62" s="188"/>
      <c r="B62" s="662" t="s">
        <v>3428</v>
      </c>
      <c r="C62" s="234"/>
      <c r="D62" s="188"/>
      <c r="E62" s="188"/>
      <c r="L62" s="223"/>
      <c r="O62" s="670"/>
      <c r="P62" s="682"/>
      <c r="R62" s="670"/>
      <c r="S62" s="682"/>
      <c r="U62" s="670"/>
      <c r="V62" s="682"/>
    </row>
    <row r="63" spans="1:22" ht="19.5" customHeight="1">
      <c r="A63" s="188"/>
      <c r="B63" s="664" t="s">
        <v>3429</v>
      </c>
      <c r="C63" s="234"/>
      <c r="D63" s="188"/>
      <c r="E63" s="188"/>
      <c r="L63" s="223"/>
      <c r="O63" s="1450">
        <v>1985</v>
      </c>
      <c r="P63" s="1450">
        <v>350</v>
      </c>
      <c r="R63" s="1450">
        <v>1985</v>
      </c>
      <c r="S63" s="1450">
        <v>350</v>
      </c>
      <c r="U63" s="1450">
        <v>1985</v>
      </c>
      <c r="V63" s="1450">
        <v>350</v>
      </c>
    </row>
    <row r="64" spans="1:22" ht="19.5" customHeight="1">
      <c r="A64" s="188"/>
      <c r="B64" s="664" t="s">
        <v>3430</v>
      </c>
      <c r="C64" s="234"/>
      <c r="D64" s="188"/>
      <c r="E64" s="188"/>
      <c r="L64" s="223"/>
      <c r="O64" s="1450"/>
      <c r="P64" s="1450"/>
      <c r="R64" s="1450"/>
      <c r="S64" s="1450"/>
      <c r="U64" s="1450"/>
      <c r="V64" s="1450"/>
    </row>
    <row r="65" spans="1:22" ht="19.5" customHeight="1">
      <c r="A65" s="188"/>
      <c r="B65" s="664" t="s">
        <v>3431</v>
      </c>
      <c r="C65" s="234"/>
      <c r="D65" s="188"/>
      <c r="E65" s="188"/>
      <c r="L65" s="223"/>
      <c r="O65" s="1450"/>
      <c r="P65" s="1450"/>
      <c r="R65" s="1450"/>
      <c r="S65" s="1450"/>
      <c r="U65" s="1450"/>
      <c r="V65" s="1450"/>
    </row>
    <row r="66" spans="1:22" ht="19.5" customHeight="1">
      <c r="A66" s="188"/>
      <c r="B66" s="664" t="s">
        <v>3432</v>
      </c>
      <c r="C66" s="234"/>
      <c r="D66" s="188"/>
      <c r="E66" s="188"/>
      <c r="L66" s="223"/>
      <c r="O66" s="1450"/>
      <c r="P66" s="1450"/>
      <c r="R66" s="1450"/>
      <c r="S66" s="1450"/>
      <c r="U66" s="1450"/>
      <c r="V66" s="1450"/>
    </row>
    <row r="67" spans="1:22" ht="19.5" customHeight="1">
      <c r="A67" s="188"/>
      <c r="B67" s="664" t="s">
        <v>3433</v>
      </c>
      <c r="C67" s="234"/>
      <c r="D67" s="188"/>
      <c r="E67" s="188"/>
      <c r="L67" s="223"/>
      <c r="O67" s="1450"/>
      <c r="P67" s="1450"/>
      <c r="R67" s="1450"/>
      <c r="S67" s="1450"/>
      <c r="U67" s="1450"/>
      <c r="V67" s="1450"/>
    </row>
    <row r="68" spans="1:22" ht="19.5" customHeight="1">
      <c r="A68" s="188"/>
      <c r="B68" s="664" t="s">
        <v>3434</v>
      </c>
      <c r="C68" s="234"/>
      <c r="D68" s="188"/>
      <c r="E68" s="188"/>
      <c r="L68" s="223"/>
      <c r="O68" s="1450"/>
      <c r="P68" s="1450"/>
      <c r="R68" s="1450"/>
      <c r="S68" s="1450"/>
      <c r="U68" s="1450"/>
      <c r="V68" s="1450"/>
    </row>
    <row r="69" spans="1:22" ht="19.5" customHeight="1">
      <c r="A69" s="188"/>
      <c r="B69" s="664" t="s">
        <v>3435</v>
      </c>
      <c r="C69" s="234"/>
      <c r="D69" s="188"/>
      <c r="E69" s="188"/>
      <c r="L69" s="223"/>
      <c r="O69" s="1450"/>
      <c r="P69" s="1450"/>
      <c r="R69" s="1450"/>
      <c r="S69" s="1450"/>
      <c r="U69" s="1450"/>
      <c r="V69" s="1450"/>
    </row>
    <row r="70" spans="1:22" ht="19.5" customHeight="1">
      <c r="A70" s="188"/>
      <c r="B70" s="664" t="s">
        <v>3436</v>
      </c>
      <c r="C70" s="234"/>
      <c r="D70" s="188"/>
      <c r="E70" s="188"/>
      <c r="L70" s="223"/>
      <c r="O70" s="1450"/>
      <c r="P70" s="1450"/>
      <c r="R70" s="1450"/>
      <c r="S70" s="1450"/>
      <c r="U70" s="1450"/>
      <c r="V70" s="1450"/>
    </row>
    <row r="71" spans="1:22" ht="19.5" customHeight="1">
      <c r="A71" s="188"/>
      <c r="B71" s="664" t="s">
        <v>3437</v>
      </c>
      <c r="C71" s="234"/>
      <c r="D71" s="188"/>
      <c r="E71" s="188"/>
      <c r="L71" s="223"/>
      <c r="O71" s="1450"/>
      <c r="P71" s="1450"/>
      <c r="R71" s="1450"/>
      <c r="S71" s="1450"/>
      <c r="U71" s="1450"/>
      <c r="V71" s="1450"/>
    </row>
    <row r="72" spans="1:22" ht="19.5" customHeight="1">
      <c r="A72" s="188"/>
      <c r="B72" s="664" t="s">
        <v>3438</v>
      </c>
      <c r="C72" s="234"/>
      <c r="D72" s="188"/>
      <c r="E72" s="188"/>
      <c r="L72" s="223"/>
      <c r="O72" s="1450"/>
      <c r="P72" s="1450"/>
      <c r="R72" s="1450"/>
      <c r="S72" s="1450"/>
      <c r="U72" s="1450"/>
      <c r="V72" s="1450"/>
    </row>
    <row r="73" spans="1:22" ht="19.5" customHeight="1">
      <c r="A73" s="188"/>
      <c r="B73" s="664" t="s">
        <v>3439</v>
      </c>
      <c r="C73" s="234"/>
      <c r="D73" s="188"/>
      <c r="E73" s="188"/>
      <c r="L73" s="223"/>
      <c r="O73" s="1450"/>
      <c r="P73" s="1450"/>
      <c r="R73" s="1450"/>
      <c r="S73" s="1450"/>
      <c r="U73" s="1450"/>
      <c r="V73" s="1450"/>
    </row>
    <row r="74" spans="1:22" ht="19.5" customHeight="1">
      <c r="A74" s="188"/>
      <c r="B74" s="664" t="s">
        <v>3440</v>
      </c>
      <c r="C74" s="234"/>
      <c r="D74" s="188"/>
      <c r="E74" s="188"/>
      <c r="L74" s="223"/>
      <c r="O74" s="1450"/>
      <c r="P74" s="1450"/>
      <c r="R74" s="1450"/>
      <c r="S74" s="1450"/>
      <c r="U74" s="1450"/>
      <c r="V74" s="1450"/>
    </row>
    <row r="75" spans="1:22" ht="19.5" customHeight="1">
      <c r="A75" s="188"/>
      <c r="B75" s="664" t="s">
        <v>3441</v>
      </c>
      <c r="C75" s="234"/>
      <c r="D75" s="188"/>
      <c r="E75" s="188"/>
      <c r="L75" s="223"/>
      <c r="O75" s="1450"/>
      <c r="P75" s="1450"/>
      <c r="R75" s="1450"/>
      <c r="S75" s="1450"/>
      <c r="U75" s="1450"/>
      <c r="V75" s="1450"/>
    </row>
    <row r="76" spans="1:22" ht="19.5" customHeight="1">
      <c r="A76" s="188"/>
      <c r="B76" s="664" t="s">
        <v>3442</v>
      </c>
      <c r="C76" s="234"/>
      <c r="D76" s="188"/>
      <c r="E76" s="188"/>
      <c r="L76" s="223"/>
      <c r="O76" s="1450"/>
      <c r="P76" s="1450"/>
      <c r="R76" s="1450"/>
      <c r="S76" s="1450"/>
      <c r="U76" s="1450"/>
      <c r="V76" s="1450"/>
    </row>
    <row r="77" spans="1:22" ht="19.5" customHeight="1">
      <c r="A77" s="188"/>
      <c r="B77" s="662" t="s">
        <v>3443</v>
      </c>
      <c r="C77" s="234"/>
      <c r="D77" s="188"/>
      <c r="E77" s="188"/>
      <c r="L77" s="223"/>
      <c r="O77" s="670"/>
      <c r="P77" s="682"/>
      <c r="R77" s="670"/>
      <c r="S77" s="682"/>
      <c r="U77" s="670"/>
      <c r="V77" s="682"/>
    </row>
    <row r="78" spans="1:22" ht="19.5" customHeight="1">
      <c r="A78" s="188"/>
      <c r="B78" s="664" t="s">
        <v>3444</v>
      </c>
      <c r="C78" s="234"/>
      <c r="D78" s="188"/>
      <c r="E78" s="188"/>
      <c r="L78" s="223"/>
      <c r="O78" s="1450">
        <v>3375</v>
      </c>
      <c r="P78" s="1450">
        <v>390</v>
      </c>
      <c r="R78" s="1450">
        <v>3375</v>
      </c>
      <c r="S78" s="1450">
        <v>390</v>
      </c>
      <c r="U78" s="1450">
        <v>3375</v>
      </c>
      <c r="V78" s="1450">
        <v>390</v>
      </c>
    </row>
    <row r="79" spans="1:22" ht="19.5" customHeight="1">
      <c r="A79" s="188"/>
      <c r="B79" s="664" t="s">
        <v>3445</v>
      </c>
      <c r="C79" s="234"/>
      <c r="D79" s="188"/>
      <c r="E79" s="188"/>
      <c r="L79" s="223"/>
      <c r="O79" s="1450"/>
      <c r="P79" s="1450"/>
      <c r="R79" s="1450"/>
      <c r="S79" s="1450"/>
      <c r="U79" s="1450"/>
      <c r="V79" s="1450"/>
    </row>
    <row r="80" spans="1:22" ht="19.5" customHeight="1">
      <c r="A80" s="188"/>
      <c r="B80" s="664" t="s">
        <v>3446</v>
      </c>
      <c r="C80" s="234"/>
      <c r="D80" s="188"/>
      <c r="E80" s="188"/>
      <c r="L80" s="223"/>
      <c r="O80" s="1450"/>
      <c r="P80" s="1450"/>
      <c r="R80" s="1450"/>
      <c r="S80" s="1450"/>
      <c r="U80" s="1450"/>
      <c r="V80" s="1450"/>
    </row>
    <row r="81" spans="1:22" ht="19.5" customHeight="1">
      <c r="A81" s="188"/>
      <c r="B81" s="664" t="s">
        <v>3447</v>
      </c>
      <c r="C81" s="234"/>
      <c r="D81" s="188"/>
      <c r="E81" s="188"/>
      <c r="L81" s="223"/>
      <c r="O81" s="1450"/>
      <c r="P81" s="1450"/>
      <c r="R81" s="1450"/>
      <c r="S81" s="1450"/>
      <c r="U81" s="1450"/>
      <c r="V81" s="1450"/>
    </row>
    <row r="82" spans="1:22" ht="19.5" customHeight="1">
      <c r="A82" s="188"/>
      <c r="B82" s="664" t="s">
        <v>3448</v>
      </c>
      <c r="C82" s="234"/>
      <c r="D82" s="188"/>
      <c r="E82" s="188"/>
      <c r="L82" s="223"/>
      <c r="O82" s="1450"/>
      <c r="P82" s="1450"/>
      <c r="R82" s="1450"/>
      <c r="S82" s="1450"/>
      <c r="U82" s="1450"/>
      <c r="V82" s="1450"/>
    </row>
    <row r="83" spans="1:22" ht="19.5" customHeight="1">
      <c r="A83" s="188"/>
      <c r="B83" s="664" t="s">
        <v>3449</v>
      </c>
      <c r="C83" s="234"/>
      <c r="D83" s="188"/>
      <c r="E83" s="188"/>
      <c r="L83" s="223"/>
      <c r="O83" s="1450"/>
      <c r="P83" s="1450"/>
      <c r="R83" s="1450"/>
      <c r="S83" s="1450"/>
      <c r="U83" s="1450"/>
      <c r="V83" s="1450"/>
    </row>
    <row r="84" spans="1:22" ht="19.5" customHeight="1">
      <c r="A84" s="188"/>
      <c r="B84" s="664" t="s">
        <v>3450</v>
      </c>
      <c r="C84" s="234"/>
      <c r="D84" s="188"/>
      <c r="E84" s="188"/>
      <c r="L84" s="223"/>
      <c r="O84" s="1450"/>
      <c r="P84" s="1450"/>
      <c r="R84" s="1450"/>
      <c r="S84" s="1450"/>
      <c r="U84" s="1450"/>
      <c r="V84" s="1450"/>
    </row>
    <row r="85" spans="1:22" ht="19.5" customHeight="1">
      <c r="A85" s="188"/>
      <c r="B85" s="664" t="s">
        <v>3451</v>
      </c>
      <c r="C85" s="234"/>
      <c r="D85" s="188"/>
      <c r="E85" s="188"/>
      <c r="L85" s="223"/>
      <c r="O85" s="1450"/>
      <c r="P85" s="1450"/>
      <c r="R85" s="1450"/>
      <c r="S85" s="1450"/>
      <c r="U85" s="1450"/>
      <c r="V85" s="1450"/>
    </row>
    <row r="86" spans="1:22" ht="19.5" customHeight="1">
      <c r="A86" s="188"/>
      <c r="B86" s="662" t="s">
        <v>3452</v>
      </c>
      <c r="C86" s="234"/>
      <c r="D86" s="188"/>
      <c r="E86" s="188"/>
      <c r="L86" s="223"/>
      <c r="O86" s="670"/>
      <c r="P86" s="682"/>
      <c r="R86" s="670"/>
      <c r="S86" s="682"/>
      <c r="U86" s="670"/>
      <c r="V86" s="682"/>
    </row>
    <row r="87" spans="1:22" ht="19.5" customHeight="1">
      <c r="A87" s="188"/>
      <c r="B87" s="664" t="s">
        <v>3453</v>
      </c>
      <c r="C87" s="234"/>
      <c r="D87" s="188"/>
      <c r="E87" s="188"/>
      <c r="L87" s="223"/>
      <c r="O87" s="1450">
        <v>3535</v>
      </c>
      <c r="P87" s="1450">
        <v>420</v>
      </c>
      <c r="R87" s="1450">
        <v>3535</v>
      </c>
      <c r="S87" s="1450">
        <v>420</v>
      </c>
      <c r="U87" s="1450">
        <v>3535</v>
      </c>
      <c r="V87" s="1450">
        <v>420</v>
      </c>
    </row>
    <row r="88" spans="1:22" ht="19.5" customHeight="1">
      <c r="A88" s="188"/>
      <c r="B88" s="664" t="s">
        <v>3454</v>
      </c>
      <c r="C88" s="234"/>
      <c r="D88" s="188"/>
      <c r="E88" s="188"/>
      <c r="L88" s="223"/>
      <c r="O88" s="1450"/>
      <c r="P88" s="1450"/>
      <c r="R88" s="1450"/>
      <c r="S88" s="1450"/>
      <c r="U88" s="1450"/>
      <c r="V88" s="1450"/>
    </row>
    <row r="89" spans="1:22" ht="19.5" customHeight="1">
      <c r="A89" s="188"/>
      <c r="B89" s="664" t="s">
        <v>3455</v>
      </c>
      <c r="C89" s="234"/>
      <c r="D89" s="188"/>
      <c r="E89" s="188"/>
      <c r="L89" s="223"/>
      <c r="O89" s="1450"/>
      <c r="P89" s="1450"/>
      <c r="R89" s="1450"/>
      <c r="S89" s="1450"/>
      <c r="U89" s="1450"/>
      <c r="V89" s="1450"/>
    </row>
    <row r="90" spans="1:22" ht="19.5" customHeight="1">
      <c r="A90" s="188"/>
      <c r="B90" s="664" t="s">
        <v>3456</v>
      </c>
      <c r="C90" s="234"/>
      <c r="D90" s="188"/>
      <c r="E90" s="188"/>
      <c r="L90" s="223"/>
      <c r="O90" s="1450"/>
      <c r="P90" s="1450"/>
      <c r="R90" s="1450"/>
      <c r="S90" s="1450"/>
      <c r="U90" s="1450"/>
      <c r="V90" s="1450"/>
    </row>
    <row r="91" spans="1:22" ht="19.5" customHeight="1">
      <c r="A91" s="188"/>
      <c r="B91" s="664" t="s">
        <v>3457</v>
      </c>
      <c r="C91" s="234"/>
      <c r="D91" s="188"/>
      <c r="E91" s="188"/>
      <c r="L91" s="223"/>
      <c r="O91" s="1450"/>
      <c r="P91" s="1450"/>
      <c r="R91" s="1450"/>
      <c r="S91" s="1450"/>
      <c r="U91" s="1450"/>
      <c r="V91" s="1450"/>
    </row>
    <row r="92" spans="1:22" ht="19.5" customHeight="1">
      <c r="A92" s="188"/>
      <c r="B92" s="664" t="s">
        <v>3458</v>
      </c>
      <c r="C92" s="234"/>
      <c r="D92" s="188"/>
      <c r="E92" s="188"/>
      <c r="L92" s="223"/>
      <c r="O92" s="1450"/>
      <c r="P92" s="1450"/>
      <c r="R92" s="1450"/>
      <c r="S92" s="1450"/>
      <c r="U92" s="1450"/>
      <c r="V92" s="1450"/>
    </row>
    <row r="93" spans="1:22" ht="19.5" customHeight="1">
      <c r="A93" s="188"/>
      <c r="B93" s="664" t="s">
        <v>3459</v>
      </c>
      <c r="C93" s="234"/>
      <c r="D93" s="188"/>
      <c r="E93" s="188"/>
      <c r="L93" s="223"/>
      <c r="O93" s="1450"/>
      <c r="P93" s="1450"/>
      <c r="R93" s="1450"/>
      <c r="S93" s="1450"/>
      <c r="U93" s="1450"/>
      <c r="V93" s="1450"/>
    </row>
    <row r="94" spans="1:22" ht="19.5" customHeight="1">
      <c r="A94" s="188"/>
      <c r="B94" s="664" t="s">
        <v>3460</v>
      </c>
      <c r="C94" s="234"/>
      <c r="D94" s="188"/>
      <c r="E94" s="188"/>
      <c r="L94" s="223"/>
      <c r="O94" s="1450"/>
      <c r="P94" s="1450"/>
      <c r="R94" s="1450"/>
      <c r="S94" s="1450"/>
      <c r="U94" s="1450"/>
      <c r="V94" s="1450"/>
    </row>
    <row r="95" spans="1:22" ht="19.5" customHeight="1">
      <c r="A95" s="188"/>
      <c r="B95" s="665"/>
      <c r="C95" s="234"/>
      <c r="D95" s="188"/>
      <c r="E95" s="188"/>
      <c r="L95" s="223"/>
      <c r="O95" s="684"/>
      <c r="P95" s="684"/>
      <c r="R95" s="684"/>
      <c r="S95" s="684"/>
      <c r="U95" s="684"/>
      <c r="V95" s="684"/>
    </row>
    <row r="96" spans="1:22" ht="19.5" customHeight="1">
      <c r="A96" s="188"/>
      <c r="B96" s="668" t="s">
        <v>3461</v>
      </c>
      <c r="C96" s="234"/>
      <c r="D96" s="188"/>
      <c r="E96" s="188"/>
      <c r="L96" s="223"/>
      <c r="O96" s="685"/>
      <c r="P96" s="685"/>
      <c r="R96" s="685"/>
      <c r="S96" s="685"/>
      <c r="U96" s="685"/>
      <c r="V96" s="685"/>
    </row>
    <row r="97" spans="1:22" ht="19.5" customHeight="1">
      <c r="A97" s="188"/>
      <c r="B97" s="668"/>
      <c r="C97" s="234"/>
      <c r="D97" s="188"/>
      <c r="E97" s="188"/>
      <c r="L97" s="223"/>
      <c r="O97" s="685"/>
      <c r="P97" s="685"/>
      <c r="R97" s="685"/>
      <c r="S97" s="685"/>
      <c r="U97" s="685"/>
      <c r="V97" s="685"/>
    </row>
    <row r="98" spans="1:22" ht="19.5" customHeight="1">
      <c r="A98" s="188"/>
      <c r="B98" s="662" t="s">
        <v>3462</v>
      </c>
      <c r="C98" s="234"/>
      <c r="D98" s="188"/>
      <c r="E98" s="188"/>
      <c r="L98" s="223"/>
      <c r="O98" s="670" t="s">
        <v>3838</v>
      </c>
      <c r="P98" s="683" t="s">
        <v>3843</v>
      </c>
      <c r="R98" s="670" t="s">
        <v>3838</v>
      </c>
      <c r="S98" s="683" t="s">
        <v>3843</v>
      </c>
      <c r="T98" s="307">
        <v>0.24</v>
      </c>
      <c r="U98" s="670" t="s">
        <v>3838</v>
      </c>
      <c r="V98" s="683" t="s">
        <v>3843</v>
      </c>
    </row>
    <row r="99" spans="1:22" ht="19.5" customHeight="1">
      <c r="A99" s="188"/>
      <c r="B99" s="664" t="s">
        <v>3463</v>
      </c>
      <c r="C99" s="234"/>
      <c r="D99" s="188"/>
      <c r="E99" s="188"/>
      <c r="L99" s="223"/>
      <c r="O99" s="686">
        <v>3175</v>
      </c>
      <c r="P99" s="686">
        <v>4339</v>
      </c>
      <c r="R99" s="672">
        <v>3175</v>
      </c>
      <c r="S99" s="672">
        <v>4339</v>
      </c>
      <c r="U99" s="672">
        <f>R99*$T$98+R99</f>
        <v>3937</v>
      </c>
      <c r="V99" s="672">
        <f>S99*$T$98+S99</f>
        <v>5380.36</v>
      </c>
    </row>
    <row r="100" spans="1:22" ht="19.5" customHeight="1">
      <c r="A100" s="188"/>
      <c r="B100" s="664" t="s">
        <v>3464</v>
      </c>
      <c r="C100" s="234"/>
      <c r="D100" s="188"/>
      <c r="E100" s="188"/>
      <c r="L100" s="223"/>
      <c r="O100" s="686">
        <v>5715</v>
      </c>
      <c r="P100" s="686">
        <v>4339</v>
      </c>
      <c r="R100" s="672">
        <v>5715</v>
      </c>
      <c r="S100" s="672">
        <v>4339</v>
      </c>
      <c r="U100" s="672">
        <f aca="true" t="shared" si="2" ref="U100:U110">R100*$T$98+R100</f>
        <v>7086.6</v>
      </c>
      <c r="V100" s="672">
        <f aca="true" t="shared" si="3" ref="V100:V110">S100*$T$98+S100</f>
        <v>5380.36</v>
      </c>
    </row>
    <row r="101" spans="1:22" ht="19.5" customHeight="1">
      <c r="A101" s="188"/>
      <c r="B101" s="664" t="s">
        <v>3465</v>
      </c>
      <c r="C101" s="234"/>
      <c r="D101" s="188"/>
      <c r="E101" s="188"/>
      <c r="L101" s="223"/>
      <c r="O101" s="686">
        <v>5715</v>
      </c>
      <c r="P101" s="686">
        <v>4339</v>
      </c>
      <c r="R101" s="672">
        <v>5715</v>
      </c>
      <c r="S101" s="672">
        <v>4339</v>
      </c>
      <c r="U101" s="672">
        <f t="shared" si="2"/>
        <v>7086.6</v>
      </c>
      <c r="V101" s="672">
        <f t="shared" si="3"/>
        <v>5380.36</v>
      </c>
    </row>
    <row r="102" spans="1:22" ht="19.5" customHeight="1">
      <c r="A102" s="188"/>
      <c r="B102" s="664" t="s">
        <v>3466</v>
      </c>
      <c r="C102" s="234"/>
      <c r="D102" s="188"/>
      <c r="E102" s="188"/>
      <c r="L102" s="223"/>
      <c r="O102" s="686">
        <v>9525</v>
      </c>
      <c r="P102" s="686">
        <v>5900</v>
      </c>
      <c r="R102" s="672">
        <v>9525</v>
      </c>
      <c r="S102" s="672">
        <v>5900</v>
      </c>
      <c r="U102" s="672">
        <f t="shared" si="2"/>
        <v>11811</v>
      </c>
      <c r="V102" s="672">
        <f t="shared" si="3"/>
        <v>7316</v>
      </c>
    </row>
    <row r="103" spans="1:22" ht="19.5" customHeight="1">
      <c r="A103" s="188"/>
      <c r="B103" s="664" t="s">
        <v>3467</v>
      </c>
      <c r="C103" s="234"/>
      <c r="D103" s="188"/>
      <c r="E103" s="188"/>
      <c r="L103" s="223"/>
      <c r="O103" s="686">
        <v>6500</v>
      </c>
      <c r="P103" s="686">
        <v>6500</v>
      </c>
      <c r="R103" s="672">
        <v>6500</v>
      </c>
      <c r="S103" s="672">
        <v>6500</v>
      </c>
      <c r="U103" s="672">
        <f t="shared" si="2"/>
        <v>8060</v>
      </c>
      <c r="V103" s="672">
        <f t="shared" si="3"/>
        <v>8060</v>
      </c>
    </row>
    <row r="104" spans="1:22" ht="19.5" customHeight="1">
      <c r="A104" s="188"/>
      <c r="B104" s="664" t="s">
        <v>3468</v>
      </c>
      <c r="C104" s="234"/>
      <c r="D104" s="188"/>
      <c r="E104" s="188"/>
      <c r="L104" s="223"/>
      <c r="O104" s="686">
        <v>6500</v>
      </c>
      <c r="P104" s="686">
        <v>6500</v>
      </c>
      <c r="R104" s="672">
        <v>6500</v>
      </c>
      <c r="S104" s="672">
        <v>6500</v>
      </c>
      <c r="U104" s="672">
        <f t="shared" si="2"/>
        <v>8060</v>
      </c>
      <c r="V104" s="672">
        <f t="shared" si="3"/>
        <v>8060</v>
      </c>
    </row>
    <row r="105" spans="1:22" ht="19.5" customHeight="1">
      <c r="A105" s="188"/>
      <c r="B105" s="664" t="s">
        <v>3469</v>
      </c>
      <c r="C105" s="234"/>
      <c r="D105" s="188"/>
      <c r="E105" s="188"/>
      <c r="L105" s="223"/>
      <c r="O105" s="686">
        <v>4445</v>
      </c>
      <c r="P105" s="686">
        <v>4339</v>
      </c>
      <c r="R105" s="672">
        <v>4445</v>
      </c>
      <c r="S105" s="672">
        <v>4339</v>
      </c>
      <c r="U105" s="672">
        <f t="shared" si="2"/>
        <v>5511.8</v>
      </c>
      <c r="V105" s="672">
        <f t="shared" si="3"/>
        <v>5380.36</v>
      </c>
    </row>
    <row r="106" spans="1:22" ht="19.5" customHeight="1">
      <c r="A106" s="188"/>
      <c r="B106" s="664" t="s">
        <v>3470</v>
      </c>
      <c r="C106" s="234"/>
      <c r="D106" s="188"/>
      <c r="E106" s="188"/>
      <c r="L106" s="223"/>
      <c r="O106" s="686">
        <v>6350</v>
      </c>
      <c r="P106" s="686">
        <v>3010</v>
      </c>
      <c r="R106" s="672">
        <v>6350</v>
      </c>
      <c r="S106" s="672">
        <v>3010</v>
      </c>
      <c r="U106" s="672">
        <f t="shared" si="2"/>
        <v>7874</v>
      </c>
      <c r="V106" s="672">
        <f t="shared" si="3"/>
        <v>3732.4</v>
      </c>
    </row>
    <row r="107" spans="1:22" ht="19.5" customHeight="1">
      <c r="A107" s="188"/>
      <c r="B107" s="664" t="s">
        <v>3471</v>
      </c>
      <c r="C107" s="234"/>
      <c r="D107" s="188"/>
      <c r="E107" s="188"/>
      <c r="L107" s="223"/>
      <c r="O107" s="686">
        <v>7620</v>
      </c>
      <c r="P107" s="686">
        <v>4339</v>
      </c>
      <c r="R107" s="672">
        <v>7620</v>
      </c>
      <c r="S107" s="672">
        <v>4339</v>
      </c>
      <c r="U107" s="672">
        <f t="shared" si="2"/>
        <v>9448.8</v>
      </c>
      <c r="V107" s="672">
        <f t="shared" si="3"/>
        <v>5380.36</v>
      </c>
    </row>
    <row r="108" spans="1:22" ht="19.5" customHeight="1">
      <c r="A108" s="188"/>
      <c r="B108" s="664" t="s">
        <v>3472</v>
      </c>
      <c r="C108" s="234"/>
      <c r="D108" s="188"/>
      <c r="E108" s="188"/>
      <c r="L108" s="223"/>
      <c r="O108" s="686">
        <v>9525</v>
      </c>
      <c r="P108" s="686">
        <v>5900</v>
      </c>
      <c r="R108" s="672">
        <v>9525</v>
      </c>
      <c r="S108" s="672">
        <v>5900</v>
      </c>
      <c r="U108" s="672">
        <f t="shared" si="2"/>
        <v>11811</v>
      </c>
      <c r="V108" s="672">
        <f t="shared" si="3"/>
        <v>7316</v>
      </c>
    </row>
    <row r="109" spans="1:22" ht="19.5" customHeight="1">
      <c r="A109" s="188"/>
      <c r="B109" s="664" t="s">
        <v>3473</v>
      </c>
      <c r="C109" s="234"/>
      <c r="D109" s="188"/>
      <c r="E109" s="188"/>
      <c r="L109" s="223"/>
      <c r="O109" s="686">
        <v>11430</v>
      </c>
      <c r="P109" s="686">
        <v>5900</v>
      </c>
      <c r="R109" s="672">
        <v>11430</v>
      </c>
      <c r="S109" s="672">
        <v>5900</v>
      </c>
      <c r="U109" s="672">
        <f t="shared" si="2"/>
        <v>14173.2</v>
      </c>
      <c r="V109" s="672">
        <f t="shared" si="3"/>
        <v>7316</v>
      </c>
    </row>
    <row r="110" spans="1:22" ht="19.5" customHeight="1">
      <c r="A110" s="188"/>
      <c r="B110" s="664" t="s">
        <v>3474</v>
      </c>
      <c r="C110" s="234"/>
      <c r="D110" s="188"/>
      <c r="E110" s="188"/>
      <c r="L110" s="223"/>
      <c r="O110" s="686">
        <v>9525</v>
      </c>
      <c r="P110" s="686">
        <v>4339</v>
      </c>
      <c r="R110" s="672">
        <v>9525</v>
      </c>
      <c r="S110" s="672">
        <v>4339</v>
      </c>
      <c r="U110" s="672">
        <f t="shared" si="2"/>
        <v>11811</v>
      </c>
      <c r="V110" s="672">
        <f t="shared" si="3"/>
        <v>5380.36</v>
      </c>
    </row>
    <row r="111" spans="1:22" ht="19.5" customHeight="1">
      <c r="A111" s="188"/>
      <c r="B111" s="662" t="s">
        <v>3475</v>
      </c>
      <c r="C111" s="234"/>
      <c r="D111" s="188"/>
      <c r="E111" s="188"/>
      <c r="L111" s="223"/>
      <c r="O111" s="687" t="s">
        <v>3838</v>
      </c>
      <c r="P111" s="688" t="s">
        <v>3843</v>
      </c>
      <c r="R111" s="687" t="s">
        <v>3838</v>
      </c>
      <c r="S111" s="688" t="s">
        <v>3843</v>
      </c>
      <c r="U111" s="687" t="s">
        <v>3838</v>
      </c>
      <c r="V111" s="688" t="s">
        <v>3843</v>
      </c>
    </row>
    <row r="112" spans="1:22" ht="19.5" customHeight="1">
      <c r="A112" s="188"/>
      <c r="B112" s="664" t="s">
        <v>3476</v>
      </c>
      <c r="C112" s="234"/>
      <c r="D112" s="188"/>
      <c r="E112" s="188"/>
      <c r="L112" s="223"/>
      <c r="O112" s="686">
        <v>8255</v>
      </c>
      <c r="P112" s="686">
        <v>4339</v>
      </c>
      <c r="R112" s="672">
        <v>8255</v>
      </c>
      <c r="S112" s="672">
        <v>4339</v>
      </c>
      <c r="U112" s="672">
        <f aca="true" t="shared" si="4" ref="U112:V116">R112*$T$98+R112</f>
        <v>10236.2</v>
      </c>
      <c r="V112" s="672">
        <f t="shared" si="4"/>
        <v>5380.36</v>
      </c>
    </row>
    <row r="113" spans="1:22" ht="19.5" customHeight="1">
      <c r="A113" s="188"/>
      <c r="B113" s="664" t="s">
        <v>3477</v>
      </c>
      <c r="C113" s="234"/>
      <c r="D113" s="188"/>
      <c r="E113" s="188"/>
      <c r="L113" s="223"/>
      <c r="O113" s="686">
        <v>10795</v>
      </c>
      <c r="P113" s="686">
        <v>5900</v>
      </c>
      <c r="R113" s="672">
        <v>10795</v>
      </c>
      <c r="S113" s="672">
        <v>5900</v>
      </c>
      <c r="U113" s="672">
        <f t="shared" si="4"/>
        <v>13385.8</v>
      </c>
      <c r="V113" s="672">
        <f t="shared" si="4"/>
        <v>7316</v>
      </c>
    </row>
    <row r="114" spans="1:22" ht="19.5" customHeight="1">
      <c r="A114" s="188"/>
      <c r="B114" s="664" t="s">
        <v>3478</v>
      </c>
      <c r="C114" s="234"/>
      <c r="D114" s="188"/>
      <c r="E114" s="188"/>
      <c r="L114" s="223"/>
      <c r="O114" s="686">
        <v>8255</v>
      </c>
      <c r="P114" s="686">
        <v>5900</v>
      </c>
      <c r="R114" s="672">
        <v>8255</v>
      </c>
      <c r="S114" s="672">
        <v>5900</v>
      </c>
      <c r="U114" s="672">
        <f t="shared" si="4"/>
        <v>10236.2</v>
      </c>
      <c r="V114" s="672">
        <f t="shared" si="4"/>
        <v>7316</v>
      </c>
    </row>
    <row r="115" spans="1:22" ht="19.5" customHeight="1">
      <c r="A115" s="188"/>
      <c r="B115" s="664" t="s">
        <v>3479</v>
      </c>
      <c r="C115" s="234"/>
      <c r="D115" s="188"/>
      <c r="E115" s="188"/>
      <c r="L115" s="223"/>
      <c r="O115" s="686">
        <v>10160</v>
      </c>
      <c r="P115" s="686">
        <v>5900</v>
      </c>
      <c r="R115" s="672">
        <v>10160</v>
      </c>
      <c r="S115" s="672">
        <v>5900</v>
      </c>
      <c r="U115" s="672">
        <f t="shared" si="4"/>
        <v>12598.4</v>
      </c>
      <c r="V115" s="672">
        <f t="shared" si="4"/>
        <v>7316</v>
      </c>
    </row>
    <row r="116" spans="1:22" ht="19.5" customHeight="1">
      <c r="A116" s="188"/>
      <c r="B116" s="664" t="s">
        <v>3480</v>
      </c>
      <c r="C116" s="234"/>
      <c r="D116" s="188"/>
      <c r="E116" s="188"/>
      <c r="L116" s="223"/>
      <c r="O116" s="686">
        <v>15878</v>
      </c>
      <c r="P116" s="686">
        <v>6900</v>
      </c>
      <c r="R116" s="672">
        <v>15878</v>
      </c>
      <c r="S116" s="672">
        <v>6900</v>
      </c>
      <c r="U116" s="672">
        <f t="shared" si="4"/>
        <v>19688.72</v>
      </c>
      <c r="V116" s="672">
        <f t="shared" si="4"/>
        <v>8556</v>
      </c>
    </row>
    <row r="117" spans="1:19" ht="19.5" customHeight="1">
      <c r="A117" s="188"/>
      <c r="B117" s="669"/>
      <c r="C117" s="234"/>
      <c r="D117" s="188"/>
      <c r="E117" s="188"/>
      <c r="L117" s="223"/>
      <c r="O117" s="689"/>
      <c r="P117" s="690"/>
      <c r="R117" s="689"/>
      <c r="S117" s="690"/>
    </row>
    <row r="118" spans="1:19" ht="19.5" customHeight="1">
      <c r="A118" s="188"/>
      <c r="B118" s="1388" t="s">
        <v>3481</v>
      </c>
      <c r="C118" s="233"/>
      <c r="D118" s="188"/>
      <c r="E118" s="188"/>
      <c r="L118" s="223"/>
      <c r="O118" s="1389"/>
      <c r="P118" s="1390"/>
      <c r="R118" s="1389"/>
      <c r="S118" s="1390"/>
    </row>
    <row r="119" spans="1:19" ht="19.5" customHeight="1">
      <c r="A119" s="188"/>
      <c r="B119" s="1388" t="s">
        <v>3482</v>
      </c>
      <c r="C119" s="233"/>
      <c r="D119" s="188"/>
      <c r="E119" s="188"/>
      <c r="L119" s="223"/>
      <c r="O119" s="1389"/>
      <c r="P119" s="1390"/>
      <c r="R119" s="1389"/>
      <c r="S119" s="1390"/>
    </row>
    <row r="120" spans="1:19" ht="19.5" customHeight="1">
      <c r="A120" s="188"/>
      <c r="B120" s="1388" t="s">
        <v>3483</v>
      </c>
      <c r="C120" s="233"/>
      <c r="D120" s="188"/>
      <c r="E120" s="188"/>
      <c r="L120" s="223"/>
      <c r="O120" s="1389"/>
      <c r="P120" s="1391"/>
      <c r="R120" s="1389"/>
      <c r="S120" s="1391"/>
    </row>
    <row r="121" spans="1:19" ht="19.5" customHeight="1">
      <c r="A121" s="188"/>
      <c r="B121" s="1388" t="s">
        <v>3484</v>
      </c>
      <c r="C121" s="233"/>
      <c r="D121" s="188"/>
      <c r="E121" s="188"/>
      <c r="L121" s="223"/>
      <c r="O121" s="1389"/>
      <c r="P121" s="1391"/>
      <c r="R121" s="1389"/>
      <c r="S121" s="1391"/>
    </row>
    <row r="122" spans="1:19" ht="19.5" customHeight="1">
      <c r="A122" s="188"/>
      <c r="B122" s="1391" t="s">
        <v>3485</v>
      </c>
      <c r="C122" s="233"/>
      <c r="D122" s="188"/>
      <c r="E122" s="188"/>
      <c r="L122" s="223"/>
      <c r="O122" s="1392"/>
      <c r="P122" s="1393"/>
      <c r="R122" s="1392"/>
      <c r="S122" s="1393"/>
    </row>
    <row r="123" spans="1:19" ht="19.5" customHeight="1">
      <c r="A123" s="188"/>
      <c r="B123" s="1395" t="s">
        <v>3486</v>
      </c>
      <c r="C123" s="233"/>
      <c r="D123" s="188"/>
      <c r="E123" s="188"/>
      <c r="L123" s="223"/>
      <c r="O123" s="1394"/>
      <c r="P123" s="1394"/>
      <c r="R123" s="1394"/>
      <c r="S123" s="1394"/>
    </row>
    <row r="124" spans="1:19" ht="19.5" customHeight="1">
      <c r="A124" s="188"/>
      <c r="B124" s="1394"/>
      <c r="C124" s="233"/>
      <c r="D124" s="188"/>
      <c r="E124" s="188"/>
      <c r="L124" s="223"/>
      <c r="O124" s="223"/>
      <c r="R124" s="223"/>
      <c r="S124" s="223"/>
    </row>
  </sheetData>
  <sheetProtection password="C6B7" sheet="1"/>
  <mergeCells count="54">
    <mergeCell ref="O23:O28"/>
    <mergeCell ref="P23:P28"/>
    <mergeCell ref="R23:R28"/>
    <mergeCell ref="S23:S28"/>
    <mergeCell ref="O30:O34"/>
    <mergeCell ref="P30:P34"/>
    <mergeCell ref="R30:R34"/>
    <mergeCell ref="S30:S34"/>
    <mergeCell ref="O36:O41"/>
    <mergeCell ref="P36:P41"/>
    <mergeCell ref="R36:R41"/>
    <mergeCell ref="S36:S41"/>
    <mergeCell ref="O43:O50"/>
    <mergeCell ref="P43:P50"/>
    <mergeCell ref="R43:R50"/>
    <mergeCell ref="S43:S50"/>
    <mergeCell ref="R78:R85"/>
    <mergeCell ref="S78:S85"/>
    <mergeCell ref="O52:O56"/>
    <mergeCell ref="P52:P56"/>
    <mergeCell ref="R52:R56"/>
    <mergeCell ref="S52:S56"/>
    <mergeCell ref="O58:O61"/>
    <mergeCell ref="P58:P61"/>
    <mergeCell ref="R58:R61"/>
    <mergeCell ref="S58:S61"/>
    <mergeCell ref="O87:O94"/>
    <mergeCell ref="P87:P94"/>
    <mergeCell ref="R87:R94"/>
    <mergeCell ref="S87:S94"/>
    <mergeCell ref="O63:O76"/>
    <mergeCell ref="P63:P76"/>
    <mergeCell ref="R63:R76"/>
    <mergeCell ref="S63:S76"/>
    <mergeCell ref="O78:O85"/>
    <mergeCell ref="P78:P85"/>
    <mergeCell ref="U23:U28"/>
    <mergeCell ref="V23:V28"/>
    <mergeCell ref="U30:U34"/>
    <mergeCell ref="V30:V34"/>
    <mergeCell ref="U36:U41"/>
    <mergeCell ref="V36:V41"/>
    <mergeCell ref="U43:U50"/>
    <mergeCell ref="V43:V50"/>
    <mergeCell ref="U52:U56"/>
    <mergeCell ref="V52:V56"/>
    <mergeCell ref="U58:U61"/>
    <mergeCell ref="V58:V61"/>
    <mergeCell ref="U63:U76"/>
    <mergeCell ref="V63:V76"/>
    <mergeCell ref="U78:U85"/>
    <mergeCell ref="V78:V85"/>
    <mergeCell ref="U87:U94"/>
    <mergeCell ref="V87:V94"/>
  </mergeCells>
  <printOptions/>
  <pageMargins left="0.7" right="0.7" top="0.75" bottom="0.75" header="0.3" footer="0.3"/>
  <pageSetup orientation="portrait" paperSize="9" r:id="rId1"/>
  <headerFooter>
    <oddHeader>&amp;C&amp;8 Convenio OSPATCA - Vigencia: 01/03/2016 - 31/08/2016 - Valores UROLOGIA</oddHeader>
    <oddFooter>&amp;C&amp;8Página &amp;P de &amp;N&amp;R&amp;8ASOCIACION DE CLINICAS Y 
SANATORIOS DE SAN JUAN</oddFooter>
  </headerFooter>
</worksheet>
</file>

<file path=xl/worksheets/sheet6.xml><?xml version="1.0" encoding="utf-8"?>
<worksheet xmlns="http://schemas.openxmlformats.org/spreadsheetml/2006/main" xmlns:r="http://schemas.openxmlformats.org/officeDocument/2006/relationships">
  <dimension ref="A1:S25"/>
  <sheetViews>
    <sheetView workbookViewId="0" topLeftCell="A19">
      <selection activeCell="S26" sqref="S26"/>
    </sheetView>
  </sheetViews>
  <sheetFormatPr defaultColWidth="11.421875" defaultRowHeight="12.75"/>
  <cols>
    <col min="1" max="1" width="17.140625" style="101" customWidth="1"/>
    <col min="2" max="2" width="67.57421875" style="35" customWidth="1"/>
    <col min="3" max="3" width="22.8515625" style="84" hidden="1" customWidth="1"/>
    <col min="4" max="4" width="4.7109375" style="35" hidden="1" customWidth="1"/>
    <col min="5" max="5" width="22.8515625" style="84" hidden="1" customWidth="1"/>
    <col min="6" max="6" width="20.28125" style="35" hidden="1" customWidth="1"/>
    <col min="7" max="7" width="4.8515625" style="35" hidden="1" customWidth="1"/>
    <col min="8" max="8" width="20.28125" style="35" hidden="1" customWidth="1"/>
    <col min="9" max="9" width="4.7109375" style="35" hidden="1" customWidth="1"/>
    <col min="10" max="10" width="20.28125" style="35" hidden="1" customWidth="1"/>
    <col min="11" max="11" width="10.7109375" style="35" hidden="1" customWidth="1"/>
    <col min="12" max="12" width="20.28125" style="35" hidden="1" customWidth="1"/>
    <col min="13" max="13" width="18.8515625" style="223" hidden="1" customWidth="1"/>
    <col min="14" max="14" width="18.57421875" style="35" hidden="1" customWidth="1"/>
    <col min="15" max="15" width="20.28125" style="35" hidden="1" customWidth="1"/>
    <col min="16" max="16" width="18.8515625" style="223" hidden="1" customWidth="1"/>
    <col min="17" max="17" width="0" style="35" hidden="1" customWidth="1"/>
    <col min="18" max="18" width="20.7109375" style="35" customWidth="1"/>
    <col min="19" max="19" width="20.57421875" style="35" customWidth="1"/>
    <col min="20" max="16384" width="11.421875" style="35" customWidth="1"/>
  </cols>
  <sheetData>
    <row r="1" spans="2:19" ht="19.5" customHeight="1">
      <c r="B1" s="117" t="s">
        <v>1611</v>
      </c>
      <c r="L1" s="223"/>
      <c r="O1" s="223"/>
      <c r="R1" s="223"/>
      <c r="S1" s="223"/>
    </row>
    <row r="2" spans="12:19" ht="19.5" customHeight="1" thickBot="1">
      <c r="L2" s="223"/>
      <c r="O2" s="223"/>
      <c r="R2" s="223"/>
      <c r="S2" s="223"/>
    </row>
    <row r="3" spans="2:19" ht="45.75" customHeight="1" thickBot="1">
      <c r="B3" s="467"/>
      <c r="C3" s="158"/>
      <c r="D3" s="467"/>
      <c r="E3" s="177"/>
      <c r="F3" s="62" t="s">
        <v>2701</v>
      </c>
      <c r="G3" s="62"/>
      <c r="H3" s="62" t="s">
        <v>2701</v>
      </c>
      <c r="I3" s="467"/>
      <c r="J3" s="62"/>
      <c r="K3" s="467"/>
      <c r="L3" s="62" t="s">
        <v>2701</v>
      </c>
      <c r="M3" s="62"/>
      <c r="N3" s="467"/>
      <c r="O3" s="62" t="s">
        <v>2701</v>
      </c>
      <c r="P3" s="62"/>
      <c r="R3" s="62" t="s">
        <v>2701</v>
      </c>
      <c r="S3" s="62"/>
    </row>
    <row r="4" spans="2:19" ht="46.5" customHeight="1" thickBot="1">
      <c r="B4" s="468" t="s">
        <v>4040</v>
      </c>
      <c r="C4" s="158"/>
      <c r="D4" s="467"/>
      <c r="E4" s="177"/>
      <c r="F4" s="62" t="s">
        <v>4289</v>
      </c>
      <c r="G4" s="62"/>
      <c r="H4" s="62" t="s">
        <v>4289</v>
      </c>
      <c r="I4" s="467"/>
      <c r="J4" s="62" t="s">
        <v>1391</v>
      </c>
      <c r="K4" s="467"/>
      <c r="L4" s="62" t="s">
        <v>4289</v>
      </c>
      <c r="M4" s="62" t="s">
        <v>1391</v>
      </c>
      <c r="N4" s="467"/>
      <c r="O4" s="62" t="s">
        <v>4289</v>
      </c>
      <c r="P4" s="62" t="s">
        <v>1391</v>
      </c>
      <c r="R4" s="62" t="s">
        <v>4289</v>
      </c>
      <c r="S4" s="62" t="s">
        <v>1391</v>
      </c>
    </row>
    <row r="5" spans="2:19" ht="19.5" customHeight="1" thickBot="1">
      <c r="B5" s="469" t="s">
        <v>362</v>
      </c>
      <c r="C5" s="166">
        <v>18018</v>
      </c>
      <c r="D5" s="467"/>
      <c r="E5" s="166"/>
      <c r="F5" s="470" t="s">
        <v>2235</v>
      </c>
      <c r="G5" s="471"/>
      <c r="H5" s="472">
        <v>15000</v>
      </c>
      <c r="I5" s="467"/>
      <c r="J5" s="472">
        <v>6600</v>
      </c>
      <c r="K5" s="467"/>
      <c r="L5" s="472">
        <v>15000</v>
      </c>
      <c r="M5" s="472">
        <v>6600</v>
      </c>
      <c r="N5" s="467"/>
      <c r="O5" s="472">
        <v>15000</v>
      </c>
      <c r="P5" s="472">
        <v>6600</v>
      </c>
      <c r="R5" s="472">
        <v>15000</v>
      </c>
      <c r="S5" s="472">
        <v>6600</v>
      </c>
    </row>
    <row r="6" spans="2:19" ht="19.5" customHeight="1">
      <c r="B6" s="473" t="s">
        <v>435</v>
      </c>
      <c r="C6" s="156"/>
      <c r="D6" s="467"/>
      <c r="E6" s="156"/>
      <c r="F6" s="278"/>
      <c r="G6" s="278"/>
      <c r="H6" s="278"/>
      <c r="I6" s="467"/>
      <c r="J6" s="278"/>
      <c r="K6" s="467"/>
      <c r="L6" s="278"/>
      <c r="M6" s="278"/>
      <c r="N6" s="467"/>
      <c r="O6" s="278"/>
      <c r="P6" s="278"/>
      <c r="R6" s="278"/>
      <c r="S6" s="278"/>
    </row>
    <row r="7" spans="2:19" ht="19.5" customHeight="1">
      <c r="B7" s="473" t="s">
        <v>436</v>
      </c>
      <c r="C7" s="156"/>
      <c r="D7" s="467"/>
      <c r="E7" s="156"/>
      <c r="F7" s="278"/>
      <c r="G7" s="278"/>
      <c r="H7" s="278"/>
      <c r="I7" s="467"/>
      <c r="J7" s="278"/>
      <c r="K7" s="467"/>
      <c r="L7" s="278"/>
      <c r="M7" s="278"/>
      <c r="N7" s="467"/>
      <c r="O7" s="278"/>
      <c r="P7" s="278"/>
      <c r="R7" s="278"/>
      <c r="S7" s="278"/>
    </row>
    <row r="8" spans="2:19" ht="19.5" customHeight="1">
      <c r="B8" s="473" t="s">
        <v>437</v>
      </c>
      <c r="C8" s="156"/>
      <c r="D8" s="467"/>
      <c r="E8" s="156"/>
      <c r="F8" s="278"/>
      <c r="G8" s="278"/>
      <c r="H8" s="278"/>
      <c r="I8" s="467"/>
      <c r="J8" s="278"/>
      <c r="K8" s="467"/>
      <c r="L8" s="278"/>
      <c r="M8" s="278"/>
      <c r="N8" s="467"/>
      <c r="O8" s="278"/>
      <c r="P8" s="278"/>
      <c r="R8" s="278"/>
      <c r="S8" s="278"/>
    </row>
    <row r="9" spans="2:19" ht="22.5" customHeight="1">
      <c r="B9" s="473" t="s">
        <v>438</v>
      </c>
      <c r="C9" s="156"/>
      <c r="D9" s="467"/>
      <c r="E9" s="156"/>
      <c r="F9" s="278"/>
      <c r="G9" s="278"/>
      <c r="H9" s="278"/>
      <c r="I9" s="467"/>
      <c r="J9" s="278"/>
      <c r="K9" s="467"/>
      <c r="L9" s="278"/>
      <c r="M9" s="278"/>
      <c r="N9" s="467"/>
      <c r="O9" s="278"/>
      <c r="P9" s="278"/>
      <c r="R9" s="278"/>
      <c r="S9" s="278"/>
    </row>
    <row r="10" spans="2:19" ht="19.5" customHeight="1">
      <c r="B10" s="473" t="s">
        <v>439</v>
      </c>
      <c r="C10" s="156"/>
      <c r="D10" s="467"/>
      <c r="E10" s="156"/>
      <c r="F10" s="278"/>
      <c r="G10" s="278"/>
      <c r="H10" s="278"/>
      <c r="I10" s="467"/>
      <c r="J10" s="278"/>
      <c r="K10" s="467"/>
      <c r="L10" s="278"/>
      <c r="M10" s="278"/>
      <c r="N10" s="467"/>
      <c r="O10" s="278"/>
      <c r="P10" s="278"/>
      <c r="R10" s="278"/>
      <c r="S10" s="278"/>
    </row>
    <row r="11" spans="2:19" ht="19.5" customHeight="1">
      <c r="B11" s="473" t="s">
        <v>440</v>
      </c>
      <c r="C11" s="156"/>
      <c r="D11" s="467"/>
      <c r="E11" s="156"/>
      <c r="F11" s="278"/>
      <c r="G11" s="278"/>
      <c r="H11" s="278"/>
      <c r="I11" s="467"/>
      <c r="J11" s="278"/>
      <c r="K11" s="467"/>
      <c r="L11" s="278"/>
      <c r="M11" s="278"/>
      <c r="N11" s="467"/>
      <c r="O11" s="278"/>
      <c r="P11" s="278"/>
      <c r="R11" s="278"/>
      <c r="S11" s="278"/>
    </row>
    <row r="12" spans="2:19" ht="19.5" customHeight="1">
      <c r="B12" s="473" t="s">
        <v>441</v>
      </c>
      <c r="C12" s="156"/>
      <c r="D12" s="467"/>
      <c r="E12" s="156"/>
      <c r="F12" s="278"/>
      <c r="G12" s="278"/>
      <c r="H12" s="278"/>
      <c r="I12" s="467"/>
      <c r="J12" s="278"/>
      <c r="K12" s="467"/>
      <c r="L12" s="278"/>
      <c r="M12" s="278"/>
      <c r="N12" s="467"/>
      <c r="O12" s="278"/>
      <c r="P12" s="278"/>
      <c r="R12" s="278"/>
      <c r="S12" s="278"/>
    </row>
    <row r="13" spans="2:19" ht="19.5" customHeight="1" thickBot="1">
      <c r="B13" s="474" t="s">
        <v>442</v>
      </c>
      <c r="C13" s="157"/>
      <c r="D13" s="467"/>
      <c r="E13" s="157"/>
      <c r="F13" s="475"/>
      <c r="G13" s="475"/>
      <c r="H13" s="475"/>
      <c r="I13" s="467"/>
      <c r="J13" s="475"/>
      <c r="K13" s="467"/>
      <c r="L13" s="475"/>
      <c r="M13" s="475"/>
      <c r="N13" s="467"/>
      <c r="O13" s="475"/>
      <c r="P13" s="475"/>
      <c r="R13" s="475"/>
      <c r="S13" s="475"/>
    </row>
    <row r="14" spans="1:19" s="241" customFormat="1" ht="19.5" customHeight="1" thickBot="1">
      <c r="A14" s="240"/>
      <c r="B14" s="476" t="s">
        <v>343</v>
      </c>
      <c r="C14" s="477"/>
      <c r="D14" s="478"/>
      <c r="E14" s="479"/>
      <c r="F14" s="480"/>
      <c r="G14" s="480"/>
      <c r="H14" s="480"/>
      <c r="I14" s="478"/>
      <c r="J14" s="480"/>
      <c r="K14" s="478"/>
      <c r="L14" s="480"/>
      <c r="M14" s="480"/>
      <c r="N14" s="478"/>
      <c r="O14" s="480"/>
      <c r="P14" s="480"/>
      <c r="R14" s="480"/>
      <c r="S14" s="480"/>
    </row>
    <row r="15" spans="1:19" s="241" customFormat="1" ht="45.75" customHeight="1" thickBot="1">
      <c r="A15" s="240"/>
      <c r="B15" s="1454" t="s">
        <v>2700</v>
      </c>
      <c r="C15" s="1455"/>
      <c r="D15" s="478"/>
      <c r="E15" s="478"/>
      <c r="F15" s="481"/>
      <c r="G15" s="481"/>
      <c r="H15" s="481"/>
      <c r="I15" s="478"/>
      <c r="J15" s="481"/>
      <c r="K15" s="478"/>
      <c r="L15" s="481"/>
      <c r="M15" s="481"/>
      <c r="N15" s="478"/>
      <c r="O15" s="481"/>
      <c r="P15" s="481"/>
      <c r="R15" s="481"/>
      <c r="S15" s="481"/>
    </row>
    <row r="16" spans="1:19" s="241" customFormat="1" ht="19.5" customHeight="1" thickBot="1">
      <c r="A16" s="240"/>
      <c r="B16" s="476" t="s">
        <v>344</v>
      </c>
      <c r="C16" s="477"/>
      <c r="D16" s="478"/>
      <c r="E16" s="479"/>
      <c r="F16" s="480"/>
      <c r="G16" s="480"/>
      <c r="H16" s="480"/>
      <c r="I16" s="478"/>
      <c r="J16" s="480"/>
      <c r="K16" s="478"/>
      <c r="L16" s="480"/>
      <c r="M16" s="480"/>
      <c r="N16" s="478"/>
      <c r="O16" s="480"/>
      <c r="P16" s="480"/>
      <c r="R16" s="480"/>
      <c r="S16" s="480"/>
    </row>
    <row r="17" spans="1:19" s="241" customFormat="1" ht="85.5" customHeight="1" thickBot="1">
      <c r="A17" s="240"/>
      <c r="B17" s="1454" t="s">
        <v>1443</v>
      </c>
      <c r="C17" s="1456"/>
      <c r="D17" s="478"/>
      <c r="E17" s="478"/>
      <c r="F17" s="481"/>
      <c r="G17" s="481"/>
      <c r="H17" s="481"/>
      <c r="I17" s="478"/>
      <c r="J17" s="481"/>
      <c r="K17" s="478"/>
      <c r="L17" s="481"/>
      <c r="M17" s="481"/>
      <c r="N17" s="478"/>
      <c r="O17" s="481"/>
      <c r="P17" s="481"/>
      <c r="R17" s="481"/>
      <c r="S17" s="481"/>
    </row>
    <row r="18" spans="3:19" ht="19.5" customHeight="1" thickBot="1">
      <c r="C18" s="35"/>
      <c r="E18" s="35"/>
      <c r="J18" s="200"/>
      <c r="M18" s="319"/>
      <c r="O18" s="223"/>
      <c r="P18" s="319"/>
      <c r="R18" s="223"/>
      <c r="S18" s="319"/>
    </row>
    <row r="19" spans="2:19" ht="39" customHeight="1" thickBot="1">
      <c r="B19" s="482" t="s">
        <v>4041</v>
      </c>
      <c r="C19" s="158"/>
      <c r="D19" s="467"/>
      <c r="E19" s="303"/>
      <c r="F19" s="62" t="s">
        <v>363</v>
      </c>
      <c r="G19" s="62"/>
      <c r="H19" s="62" t="s">
        <v>363</v>
      </c>
      <c r="I19" s="467"/>
      <c r="J19" s="62" t="s">
        <v>1391</v>
      </c>
      <c r="K19" s="467"/>
      <c r="L19" s="62" t="s">
        <v>363</v>
      </c>
      <c r="M19" s="62" t="s">
        <v>1391</v>
      </c>
      <c r="N19" s="467"/>
      <c r="O19" s="62" t="s">
        <v>363</v>
      </c>
      <c r="P19" s="62" t="s">
        <v>1391</v>
      </c>
      <c r="R19" s="62" t="s">
        <v>363</v>
      </c>
      <c r="S19" s="62" t="s">
        <v>1391</v>
      </c>
    </row>
    <row r="20" spans="1:19" s="241" customFormat="1" ht="19.5" customHeight="1" thickBot="1">
      <c r="A20" s="240"/>
      <c r="B20" s="476" t="s">
        <v>344</v>
      </c>
      <c r="C20" s="477"/>
      <c r="D20" s="478"/>
      <c r="E20" s="479"/>
      <c r="F20" s="470" t="s">
        <v>2235</v>
      </c>
      <c r="G20" s="471"/>
      <c r="H20" s="472">
        <v>12000</v>
      </c>
      <c r="I20" s="478"/>
      <c r="J20" s="472">
        <v>5700</v>
      </c>
      <c r="K20" s="478"/>
      <c r="L20" s="472">
        <v>12000</v>
      </c>
      <c r="M20" s="472">
        <v>5700</v>
      </c>
      <c r="N20" s="478"/>
      <c r="O20" s="472">
        <v>12000</v>
      </c>
      <c r="P20" s="472">
        <v>5700</v>
      </c>
      <c r="R20" s="472">
        <v>12000</v>
      </c>
      <c r="S20" s="472">
        <v>5700</v>
      </c>
    </row>
    <row r="21" spans="1:19" s="241" customFormat="1" ht="79.5" customHeight="1" thickBot="1">
      <c r="A21" s="240"/>
      <c r="B21" s="1454" t="s">
        <v>1444</v>
      </c>
      <c r="C21" s="1456"/>
      <c r="D21" s="478"/>
      <c r="E21" s="478"/>
      <c r="F21" s="481"/>
      <c r="G21" s="481"/>
      <c r="H21" s="481"/>
      <c r="I21" s="478"/>
      <c r="J21" s="481"/>
      <c r="K21" s="478"/>
      <c r="L21" s="481"/>
      <c r="M21" s="481"/>
      <c r="N21" s="478"/>
      <c r="O21" s="481"/>
      <c r="P21" s="481"/>
      <c r="R21" s="481"/>
      <c r="S21" s="481"/>
    </row>
    <row r="22" spans="1:19" s="241" customFormat="1" ht="19.5" customHeight="1" thickBot="1">
      <c r="A22" s="240"/>
      <c r="B22" s="209"/>
      <c r="C22" s="209"/>
      <c r="F22" s="242"/>
      <c r="G22" s="242"/>
      <c r="H22" s="242"/>
      <c r="J22" s="242"/>
      <c r="L22" s="242"/>
      <c r="M22" s="242"/>
      <c r="O22" s="242"/>
      <c r="P22" s="242"/>
      <c r="R22" s="242"/>
      <c r="S22" s="242"/>
    </row>
    <row r="23" spans="2:19" ht="19.5" customHeight="1">
      <c r="B23" s="1452" t="s">
        <v>2704</v>
      </c>
      <c r="C23" s="1453"/>
      <c r="D23" s="1453"/>
      <c r="E23" s="1453"/>
      <c r="F23" s="1453"/>
      <c r="G23" s="325"/>
      <c r="H23" s="625"/>
      <c r="I23" s="325"/>
      <c r="J23" s="625"/>
      <c r="K23" s="325"/>
      <c r="L23" s="625"/>
      <c r="M23" s="626"/>
      <c r="N23" s="721">
        <v>0.15</v>
      </c>
      <c r="O23" s="632"/>
      <c r="P23" s="633"/>
      <c r="R23" s="632"/>
      <c r="S23" s="633"/>
    </row>
    <row r="24" spans="2:19" ht="19.5" customHeight="1">
      <c r="B24" s="627" t="s">
        <v>2702</v>
      </c>
      <c r="C24" s="416"/>
      <c r="D24" s="322"/>
      <c r="E24" s="416"/>
      <c r="F24" s="204"/>
      <c r="G24" s="322"/>
      <c r="H24" s="418"/>
      <c r="I24" s="418">
        <f>'VALORES GENERALES'!O52</f>
        <v>0</v>
      </c>
      <c r="J24" s="204">
        <v>2.43</v>
      </c>
      <c r="K24" s="322"/>
      <c r="L24" s="418"/>
      <c r="M24" s="204">
        <v>3.5</v>
      </c>
      <c r="N24" s="322"/>
      <c r="O24" s="630"/>
      <c r="P24" s="631">
        <f>M24*$N$23+M24</f>
        <v>4.025</v>
      </c>
      <c r="R24" s="630"/>
      <c r="S24" s="631">
        <v>4.99</v>
      </c>
    </row>
    <row r="25" spans="2:19" ht="19.5" customHeight="1" thickBot="1">
      <c r="B25" s="628" t="s">
        <v>2703</v>
      </c>
      <c r="C25" s="432"/>
      <c r="D25" s="328"/>
      <c r="E25" s="432"/>
      <c r="F25" s="629"/>
      <c r="G25" s="328"/>
      <c r="H25" s="431"/>
      <c r="I25" s="431">
        <f>'VALORES GENERALES'!O57</f>
        <v>0</v>
      </c>
      <c r="J25" s="629">
        <v>7.5</v>
      </c>
      <c r="K25" s="328"/>
      <c r="L25" s="431"/>
      <c r="M25" s="629">
        <v>10</v>
      </c>
      <c r="N25" s="328"/>
      <c r="O25" s="635"/>
      <c r="P25" s="634" t="e">
        <f>M25*#REF!+M25</f>
        <v>#REF!</v>
      </c>
      <c r="R25" s="635"/>
      <c r="S25" s="634">
        <v>15.5</v>
      </c>
    </row>
  </sheetData>
  <sheetProtection password="C677" sheet="1"/>
  <mergeCells count="4">
    <mergeCell ref="B23:F23"/>
    <mergeCell ref="B15:C15"/>
    <mergeCell ref="B17:C17"/>
    <mergeCell ref="B21:C21"/>
  </mergeCells>
  <printOptions/>
  <pageMargins left="0.7" right="0.7" top="0.75" bottom="0.75" header="0.3" footer="0.3"/>
  <pageSetup orientation="portrait" paperSize="9" r:id="rId1"/>
  <headerFooter>
    <oddHeader xml:space="preserve">&amp;C&amp;8 Convenio OSPATCA - Vigencia: 01/03/2016 - 31/08/2016 - MOD. CIRUGIAS CARDIACAS </oddHeader>
    <oddFooter>&amp;C&amp;8Página &amp;P de &amp;N&amp;R&amp;8ASOCIACION DE CLINICAS Y 
SANATORIOS DE SAN JUAN</oddFooter>
  </headerFooter>
</worksheet>
</file>

<file path=xl/worksheets/sheet7.xml><?xml version="1.0" encoding="utf-8"?>
<worksheet xmlns="http://schemas.openxmlformats.org/spreadsheetml/2006/main" xmlns:r="http://schemas.openxmlformats.org/officeDocument/2006/relationships">
  <sheetPr>
    <tabColor indexed="43"/>
  </sheetPr>
  <dimension ref="A1:D67"/>
  <sheetViews>
    <sheetView workbookViewId="0" topLeftCell="A55">
      <selection activeCell="A1" sqref="A1"/>
    </sheetView>
  </sheetViews>
  <sheetFormatPr defaultColWidth="11.57421875" defaultRowHeight="12.75"/>
  <cols>
    <col min="1" max="1" width="6.00390625" style="912" customWidth="1"/>
    <col min="2" max="2" width="56.57421875" style="35" customWidth="1"/>
    <col min="3" max="3" width="13.140625" style="35" customWidth="1"/>
    <col min="4" max="4" width="14.421875" style="912" customWidth="1"/>
    <col min="5" max="16384" width="11.57421875" style="35" customWidth="1"/>
  </cols>
  <sheetData>
    <row r="1" ht="18">
      <c r="B1" s="280" t="s">
        <v>1605</v>
      </c>
    </row>
    <row r="2" spans="1:3" ht="18">
      <c r="A2" s="37"/>
      <c r="B2" s="1457" t="s">
        <v>2001</v>
      </c>
      <c r="C2" s="1457"/>
    </row>
    <row r="3" spans="1:2" ht="15.75" thickBot="1">
      <c r="A3" s="37"/>
      <c r="B3" s="37"/>
    </row>
    <row r="4" spans="1:4" ht="26.25" thickBot="1">
      <c r="A4" s="258"/>
      <c r="B4" s="196" t="s">
        <v>77</v>
      </c>
      <c r="C4" s="259" t="s">
        <v>2002</v>
      </c>
      <c r="D4" s="196" t="s">
        <v>2003</v>
      </c>
    </row>
    <row r="5" spans="1:4" ht="15">
      <c r="A5" s="260"/>
      <c r="B5" s="261" t="s">
        <v>2004</v>
      </c>
      <c r="C5" s="262"/>
      <c r="D5" s="913"/>
    </row>
    <row r="6" spans="1:4" ht="15">
      <c r="A6" s="260"/>
      <c r="B6" s="119" t="s">
        <v>2005</v>
      </c>
      <c r="C6" s="263"/>
      <c r="D6" s="913"/>
    </row>
    <row r="7" spans="1:4" ht="15">
      <c r="A7" s="260" t="s">
        <v>2006</v>
      </c>
      <c r="B7" s="200" t="s">
        <v>2007</v>
      </c>
      <c r="C7" s="264">
        <v>430</v>
      </c>
      <c r="D7" s="913">
        <v>150</v>
      </c>
    </row>
    <row r="8" spans="1:4" ht="15">
      <c r="A8" s="260"/>
      <c r="B8" s="119" t="s">
        <v>2008</v>
      </c>
      <c r="C8" s="265"/>
      <c r="D8" s="913"/>
    </row>
    <row r="9" spans="1:4" ht="15.75" thickBot="1">
      <c r="A9" s="260"/>
      <c r="B9" s="119" t="s">
        <v>2009</v>
      </c>
      <c r="C9" s="265"/>
      <c r="D9" s="914"/>
    </row>
    <row r="10" spans="1:4" ht="15">
      <c r="A10" s="266"/>
      <c r="B10" s="261" t="s">
        <v>2010</v>
      </c>
      <c r="C10" s="267"/>
      <c r="D10" s="913"/>
    </row>
    <row r="11" spans="1:4" ht="15">
      <c r="A11" s="260"/>
      <c r="B11" s="119" t="s">
        <v>2011</v>
      </c>
      <c r="C11" s="268"/>
      <c r="D11" s="913"/>
    </row>
    <row r="12" spans="1:4" ht="25.5">
      <c r="A12" s="260" t="s">
        <v>2012</v>
      </c>
      <c r="B12" s="119" t="s">
        <v>675</v>
      </c>
      <c r="C12" s="51">
        <v>860</v>
      </c>
      <c r="D12" s="913">
        <v>450</v>
      </c>
    </row>
    <row r="13" spans="1:4" ht="26.25" thickBot="1">
      <c r="A13" s="269"/>
      <c r="B13" s="120" t="s">
        <v>676</v>
      </c>
      <c r="C13" s="270"/>
      <c r="D13" s="913"/>
    </row>
    <row r="14" spans="1:4" ht="25.5">
      <c r="A14" s="266"/>
      <c r="B14" s="261" t="s">
        <v>677</v>
      </c>
      <c r="C14" s="271"/>
      <c r="D14" s="915"/>
    </row>
    <row r="15" spans="1:4" ht="15">
      <c r="A15" s="260" t="s">
        <v>678</v>
      </c>
      <c r="B15" s="119" t="s">
        <v>679</v>
      </c>
      <c r="C15" s="51">
        <v>1065</v>
      </c>
      <c r="D15" s="913">
        <v>950</v>
      </c>
    </row>
    <row r="16" spans="1:4" ht="15.75" thickBot="1">
      <c r="A16" s="269"/>
      <c r="B16" s="120" t="s">
        <v>680</v>
      </c>
      <c r="C16" s="272"/>
      <c r="D16" s="914"/>
    </row>
    <row r="17" spans="1:4" ht="15">
      <c r="A17" s="266"/>
      <c r="B17" s="261" t="s">
        <v>681</v>
      </c>
      <c r="C17" s="271"/>
      <c r="D17" s="913"/>
    </row>
    <row r="18" spans="1:4" ht="15">
      <c r="A18" s="260"/>
      <c r="B18" s="119" t="s">
        <v>682</v>
      </c>
      <c r="C18" s="268"/>
      <c r="D18" s="913"/>
    </row>
    <row r="19" spans="1:4" ht="15">
      <c r="A19" s="260"/>
      <c r="B19" s="119" t="s">
        <v>683</v>
      </c>
      <c r="C19" s="268"/>
      <c r="D19" s="913"/>
    </row>
    <row r="20" spans="1:4" ht="15">
      <c r="A20" s="260" t="s">
        <v>684</v>
      </c>
      <c r="B20" s="119" t="s">
        <v>685</v>
      </c>
      <c r="C20" s="51">
        <v>1280</v>
      </c>
      <c r="D20" s="913">
        <v>950</v>
      </c>
    </row>
    <row r="21" spans="1:4" ht="15">
      <c r="A21" s="260"/>
      <c r="B21" s="119" t="s">
        <v>686</v>
      </c>
      <c r="C21" s="268"/>
      <c r="D21" s="913"/>
    </row>
    <row r="22" spans="1:4" ht="15">
      <c r="A22" s="260"/>
      <c r="B22" s="119" t="s">
        <v>687</v>
      </c>
      <c r="C22" s="268"/>
      <c r="D22" s="913"/>
    </row>
    <row r="23" spans="1:4" ht="15">
      <c r="A23" s="260"/>
      <c r="B23" s="119" t="s">
        <v>688</v>
      </c>
      <c r="C23" s="268"/>
      <c r="D23" s="913"/>
    </row>
    <row r="24" spans="1:4" ht="15.75" thickBot="1">
      <c r="A24" s="269"/>
      <c r="B24" s="120" t="s">
        <v>689</v>
      </c>
      <c r="C24" s="273"/>
      <c r="D24" s="913"/>
    </row>
    <row r="25" spans="1:4" ht="25.5">
      <c r="A25" s="266"/>
      <c r="B25" s="261" t="s">
        <v>690</v>
      </c>
      <c r="C25" s="271"/>
      <c r="D25" s="915"/>
    </row>
    <row r="26" spans="1:4" ht="15">
      <c r="A26" s="260"/>
      <c r="B26" s="119" t="s">
        <v>691</v>
      </c>
      <c r="C26" s="268"/>
      <c r="D26" s="913"/>
    </row>
    <row r="27" spans="1:4" ht="15">
      <c r="A27" s="260"/>
      <c r="B27" s="119" t="s">
        <v>692</v>
      </c>
      <c r="C27" s="268"/>
      <c r="D27" s="913"/>
    </row>
    <row r="28" spans="1:4" ht="15">
      <c r="A28" s="260"/>
      <c r="B28" s="119" t="s">
        <v>693</v>
      </c>
      <c r="C28" s="268"/>
      <c r="D28" s="913"/>
    </row>
    <row r="29" spans="1:4" ht="15">
      <c r="A29" s="260" t="s">
        <v>694</v>
      </c>
      <c r="B29" s="119" t="s">
        <v>695</v>
      </c>
      <c r="C29" s="51">
        <v>1490</v>
      </c>
      <c r="D29" s="913">
        <v>1370</v>
      </c>
    </row>
    <row r="30" spans="1:4" ht="15">
      <c r="A30" s="260"/>
      <c r="B30" s="119" t="s">
        <v>696</v>
      </c>
      <c r="C30" s="268"/>
      <c r="D30" s="913"/>
    </row>
    <row r="31" spans="1:4" ht="15">
      <c r="A31" s="260"/>
      <c r="B31" s="119" t="s">
        <v>697</v>
      </c>
      <c r="C31" s="268"/>
      <c r="D31" s="913"/>
    </row>
    <row r="32" spans="1:4" ht="15">
      <c r="A32" s="260"/>
      <c r="B32" s="119" t="s">
        <v>698</v>
      </c>
      <c r="C32" s="268"/>
      <c r="D32" s="913"/>
    </row>
    <row r="33" spans="1:4" ht="15.75" thickBot="1">
      <c r="A33" s="269"/>
      <c r="B33" s="120" t="s">
        <v>699</v>
      </c>
      <c r="C33" s="273"/>
      <c r="D33" s="914"/>
    </row>
    <row r="34" spans="1:4" ht="15">
      <c r="A34" s="266"/>
      <c r="B34" s="261" t="s">
        <v>700</v>
      </c>
      <c r="C34" s="271"/>
      <c r="D34" s="913"/>
    </row>
    <row r="35" spans="1:4" ht="15">
      <c r="A35" s="260"/>
      <c r="B35" s="119" t="s">
        <v>701</v>
      </c>
      <c r="C35" s="268"/>
      <c r="D35" s="913"/>
    </row>
    <row r="36" spans="1:4" ht="15">
      <c r="A36" s="260"/>
      <c r="B36" s="119" t="s">
        <v>702</v>
      </c>
      <c r="C36" s="268"/>
      <c r="D36" s="913"/>
    </row>
    <row r="37" spans="1:4" ht="15">
      <c r="A37" s="260"/>
      <c r="B37" s="119" t="s">
        <v>703</v>
      </c>
      <c r="C37" s="268"/>
      <c r="D37" s="913"/>
    </row>
    <row r="38" spans="1:4" ht="25.5">
      <c r="A38" s="260" t="s">
        <v>704</v>
      </c>
      <c r="B38" s="119" t="s">
        <v>705</v>
      </c>
      <c r="C38" s="51">
        <v>1915</v>
      </c>
      <c r="D38" s="913">
        <v>1370</v>
      </c>
    </row>
    <row r="39" spans="1:4" ht="25.5">
      <c r="A39" s="260"/>
      <c r="B39" s="119" t="s">
        <v>706</v>
      </c>
      <c r="C39" s="268"/>
      <c r="D39" s="913"/>
    </row>
    <row r="40" spans="1:4" ht="15">
      <c r="A40" s="260"/>
      <c r="B40" s="119" t="s">
        <v>707</v>
      </c>
      <c r="C40" s="268"/>
      <c r="D40" s="913"/>
    </row>
    <row r="41" spans="1:4" ht="15.75" thickBot="1">
      <c r="A41" s="260"/>
      <c r="B41" s="119" t="s">
        <v>708</v>
      </c>
      <c r="C41" s="268"/>
      <c r="D41" s="913"/>
    </row>
    <row r="42" spans="1:4" ht="38.25">
      <c r="A42" s="199"/>
      <c r="B42" s="261" t="s">
        <v>709</v>
      </c>
      <c r="C42" s="271"/>
      <c r="D42" s="915"/>
    </row>
    <row r="43" spans="1:4" ht="15">
      <c r="A43" s="274" t="s">
        <v>710</v>
      </c>
      <c r="B43" s="119" t="s">
        <v>711</v>
      </c>
      <c r="C43" s="51">
        <v>3195</v>
      </c>
      <c r="D43" s="913">
        <v>2937</v>
      </c>
    </row>
    <row r="44" spans="1:4" ht="15">
      <c r="A44" s="274"/>
      <c r="B44" s="119" t="s">
        <v>712</v>
      </c>
      <c r="C44" s="268"/>
      <c r="D44" s="913"/>
    </row>
    <row r="45" spans="1:4" ht="15">
      <c r="A45" s="274"/>
      <c r="B45" s="119" t="s">
        <v>713</v>
      </c>
      <c r="C45" s="268"/>
      <c r="D45" s="913"/>
    </row>
    <row r="46" spans="1:4" ht="15">
      <c r="A46" s="274"/>
      <c r="B46" s="119" t="s">
        <v>714</v>
      </c>
      <c r="C46" s="268"/>
      <c r="D46" s="913"/>
    </row>
    <row r="47" spans="1:4" ht="15.75" thickBot="1">
      <c r="A47" s="275"/>
      <c r="B47" s="120" t="s">
        <v>715</v>
      </c>
      <c r="C47" s="273"/>
      <c r="D47" s="914"/>
    </row>
    <row r="48" spans="1:4" ht="15">
      <c r="A48" s="266"/>
      <c r="B48" s="261" t="s">
        <v>716</v>
      </c>
      <c r="C48" s="271"/>
      <c r="D48" s="913"/>
    </row>
    <row r="49" spans="1:4" ht="15">
      <c r="A49" s="260"/>
      <c r="B49" s="119" t="s">
        <v>717</v>
      </c>
      <c r="C49" s="268"/>
      <c r="D49" s="913"/>
    </row>
    <row r="50" spans="1:4" ht="15">
      <c r="A50" s="260" t="s">
        <v>718</v>
      </c>
      <c r="B50" s="119" t="s">
        <v>719</v>
      </c>
      <c r="C50" s="51">
        <v>3620</v>
      </c>
      <c r="D50" s="913">
        <v>3420</v>
      </c>
    </row>
    <row r="51" spans="1:4" ht="15">
      <c r="A51" s="260"/>
      <c r="B51" s="119" t="s">
        <v>720</v>
      </c>
      <c r="C51" s="268"/>
      <c r="D51" s="913"/>
    </row>
    <row r="52" spans="1:4" ht="15">
      <c r="A52" s="260"/>
      <c r="B52" s="119" t="s">
        <v>721</v>
      </c>
      <c r="C52" s="268"/>
      <c r="D52" s="913"/>
    </row>
    <row r="53" spans="1:4" ht="15.75" thickBot="1">
      <c r="A53" s="269"/>
      <c r="B53" s="120" t="s">
        <v>722</v>
      </c>
      <c r="C53" s="273"/>
      <c r="D53" s="913"/>
    </row>
    <row r="54" spans="1:4" ht="15">
      <c r="A54" s="266"/>
      <c r="B54" s="261" t="s">
        <v>723</v>
      </c>
      <c r="C54" s="271"/>
      <c r="D54" s="915"/>
    </row>
    <row r="55" spans="1:4" ht="15">
      <c r="A55" s="260"/>
      <c r="B55" s="119" t="s">
        <v>724</v>
      </c>
      <c r="C55" s="268"/>
      <c r="D55" s="913"/>
    </row>
    <row r="56" spans="1:4" ht="15">
      <c r="A56" s="260" t="s">
        <v>725</v>
      </c>
      <c r="B56" s="119" t="s">
        <v>726</v>
      </c>
      <c r="C56" s="51">
        <v>4895</v>
      </c>
      <c r="D56" s="913">
        <v>3420</v>
      </c>
    </row>
    <row r="57" spans="1:4" ht="15">
      <c r="A57" s="260"/>
      <c r="B57" s="119" t="s">
        <v>727</v>
      </c>
      <c r="C57" s="268"/>
      <c r="D57" s="913"/>
    </row>
    <row r="58" spans="1:4" ht="15">
      <c r="A58" s="260"/>
      <c r="B58" s="119" t="s">
        <v>728</v>
      </c>
      <c r="C58" s="268"/>
      <c r="D58" s="913"/>
    </row>
    <row r="59" spans="1:4" ht="15.75" thickBot="1">
      <c r="A59" s="269"/>
      <c r="B59" s="120" t="s">
        <v>729</v>
      </c>
      <c r="C59" s="273"/>
      <c r="D59" s="914"/>
    </row>
    <row r="60" spans="1:2" ht="15.75" thickBot="1">
      <c r="A60" s="37"/>
      <c r="B60" s="276"/>
    </row>
    <row r="61" spans="1:2" ht="15">
      <c r="A61" s="37"/>
      <c r="B61" s="277" t="s">
        <v>730</v>
      </c>
    </row>
    <row r="62" spans="1:2" ht="15">
      <c r="A62" s="37"/>
      <c r="B62" s="278"/>
    </row>
    <row r="63" spans="1:2" ht="78" thickBot="1">
      <c r="A63" s="37"/>
      <c r="B63" s="279" t="s">
        <v>731</v>
      </c>
    </row>
    <row r="64" spans="1:4" ht="15.75" thickBot="1">
      <c r="A64" s="37"/>
      <c r="C64" s="188"/>
      <c r="D64" s="916"/>
    </row>
    <row r="65" spans="1:4" ht="15.75" thickBot="1">
      <c r="A65" s="37"/>
      <c r="B65" s="210" t="s">
        <v>3837</v>
      </c>
      <c r="C65" s="636"/>
      <c r="D65" s="917"/>
    </row>
    <row r="66" spans="2:4" ht="15.75" thickBot="1">
      <c r="B66" s="38" t="s">
        <v>3754</v>
      </c>
      <c r="C66" s="637"/>
      <c r="D66" s="638">
        <v>4.98</v>
      </c>
    </row>
    <row r="67" spans="2:4" ht="15.75" thickBot="1">
      <c r="B67" s="38" t="s">
        <v>3755</v>
      </c>
      <c r="C67" s="639"/>
      <c r="D67" s="638">
        <v>15.5</v>
      </c>
    </row>
  </sheetData>
  <sheetProtection password="C677" sheet="1"/>
  <mergeCells count="1">
    <mergeCell ref="B2:C2"/>
  </mergeCells>
  <printOptions/>
  <pageMargins left="0.75" right="0.75" top="0.53" bottom="0.34" header="0" footer="0.17"/>
  <pageSetup horizontalDpi="600" verticalDpi="600" orientation="portrait" paperSize="5" r:id="rId1"/>
  <headerFooter alignWithMargins="0">
    <oddHeader>&amp;C&amp;"Arial,Negrita"&amp;8 Convenio OSPATCA - Vigencia: 01/03/2016 - 31/08/2016 - Valores CCVP</oddHeader>
    <oddFooter>&amp;CPágina &amp;P de &amp;N&amp;R&amp;"Arial,Negrita"&amp;8ASOCIACION DE CLINICAS Y 
SANATORIOS DE SAN JUAN</oddFooter>
  </headerFooter>
</worksheet>
</file>

<file path=xl/worksheets/sheet8.xml><?xml version="1.0" encoding="utf-8"?>
<worksheet xmlns="http://schemas.openxmlformats.org/spreadsheetml/2006/main" xmlns:r="http://schemas.openxmlformats.org/officeDocument/2006/relationships">
  <sheetPr>
    <tabColor indexed="41"/>
  </sheetPr>
  <dimension ref="A1:L132"/>
  <sheetViews>
    <sheetView zoomScale="85" zoomScaleNormal="85" workbookViewId="0" topLeftCell="A106">
      <selection activeCell="A1" sqref="A1"/>
    </sheetView>
  </sheetViews>
  <sheetFormatPr defaultColWidth="11.421875" defaultRowHeight="12.75"/>
  <cols>
    <col min="1" max="1" width="75.57421875" style="35" customWidth="1"/>
    <col min="2" max="3" width="11.57421875" style="37" hidden="1" customWidth="1"/>
    <col min="4" max="4" width="11.57421875" style="35" hidden="1" customWidth="1"/>
    <col min="5" max="6" width="11.57421875" style="37" hidden="1" customWidth="1"/>
    <col min="7" max="7" width="11.57421875" style="35" hidden="1" customWidth="1"/>
    <col min="8" max="8" width="11.57421875" style="37" customWidth="1"/>
    <col min="9" max="9" width="11.57421875" style="37" hidden="1" customWidth="1"/>
    <col min="10" max="10" width="0" style="35" hidden="1" customWidth="1"/>
    <col min="11" max="16384" width="11.421875" style="35" customWidth="1"/>
  </cols>
  <sheetData>
    <row r="1" spans="1:9" ht="12.75">
      <c r="A1" s="227"/>
      <c r="B1" s="228"/>
      <c r="C1" s="229"/>
      <c r="E1" s="228"/>
      <c r="F1" s="229"/>
      <c r="H1" s="228"/>
      <c r="I1" s="229"/>
    </row>
    <row r="2" ht="15">
      <c r="A2" s="1134" t="s">
        <v>1511</v>
      </c>
    </row>
    <row r="3" ht="12.75">
      <c r="A3" s="144"/>
    </row>
    <row r="4" ht="14.25">
      <c r="A4" s="1135" t="s">
        <v>1512</v>
      </c>
    </row>
    <row r="5" ht="13.5" thickBot="1">
      <c r="J5" s="307">
        <v>0.1</v>
      </c>
    </row>
    <row r="6" spans="1:11" ht="15">
      <c r="A6" s="1136" t="s">
        <v>1996</v>
      </c>
      <c r="B6" s="281" t="s">
        <v>1992</v>
      </c>
      <c r="C6" s="281" t="s">
        <v>1991</v>
      </c>
      <c r="E6" s="281" t="s">
        <v>1992</v>
      </c>
      <c r="F6" s="281" t="s">
        <v>1991</v>
      </c>
      <c r="H6" s="1137" t="s">
        <v>1992</v>
      </c>
      <c r="I6" s="1137" t="s">
        <v>1991</v>
      </c>
      <c r="J6" s="49"/>
      <c r="K6" s="1137" t="s">
        <v>1991</v>
      </c>
    </row>
    <row r="7" spans="1:11" ht="12.75">
      <c r="A7" s="1138" t="s">
        <v>1477</v>
      </c>
      <c r="B7" s="260">
        <v>36</v>
      </c>
      <c r="C7" s="282">
        <v>575</v>
      </c>
      <c r="E7" s="260">
        <v>36</v>
      </c>
      <c r="F7" s="282" t="e">
        <f>C7*#REF!+C7</f>
        <v>#REF!</v>
      </c>
      <c r="H7" s="260">
        <v>36</v>
      </c>
      <c r="I7" s="282" t="e">
        <f>F7*#REF!+F7</f>
        <v>#REF!</v>
      </c>
      <c r="K7" s="260">
        <v>75</v>
      </c>
    </row>
    <row r="8" spans="1:11" ht="12.75">
      <c r="A8" s="1138" t="s">
        <v>979</v>
      </c>
      <c r="B8" s="260"/>
      <c r="C8" s="260"/>
      <c r="E8" s="260"/>
      <c r="F8" s="1139"/>
      <c r="H8" s="260"/>
      <c r="I8" s="1139"/>
      <c r="K8" s="1139"/>
    </row>
    <row r="9" spans="1:11" ht="13.5" thickBot="1">
      <c r="A9" s="1140" t="s">
        <v>1513</v>
      </c>
      <c r="B9" s="269"/>
      <c r="C9" s="269"/>
      <c r="E9" s="269"/>
      <c r="F9" s="1141"/>
      <c r="H9" s="269"/>
      <c r="I9" s="1141"/>
      <c r="K9" s="1141"/>
    </row>
    <row r="10" spans="6:11" ht="13.5" thickBot="1">
      <c r="F10" s="254"/>
      <c r="I10" s="1142"/>
      <c r="K10" s="1142"/>
    </row>
    <row r="11" spans="1:11" s="49" customFormat="1" ht="15">
      <c r="A11" s="1143" t="s">
        <v>1995</v>
      </c>
      <c r="B11" s="1131">
        <v>90</v>
      </c>
      <c r="C11" s="1144">
        <v>1380</v>
      </c>
      <c r="E11" s="1131">
        <v>90</v>
      </c>
      <c r="F11" s="1144" t="e">
        <f>C11*#REF!+C11</f>
        <v>#REF!</v>
      </c>
      <c r="H11" s="1131">
        <v>90</v>
      </c>
      <c r="I11" s="1145" t="e">
        <f>F11*#REF!+F11</f>
        <v>#REF!</v>
      </c>
      <c r="K11" s="1132">
        <v>200</v>
      </c>
    </row>
    <row r="12" spans="1:11" ht="12.75">
      <c r="A12" s="200" t="s">
        <v>1961</v>
      </c>
      <c r="B12" s="260"/>
      <c r="C12" s="260"/>
      <c r="E12" s="260"/>
      <c r="F12" s="1139"/>
      <c r="H12" s="260"/>
      <c r="I12" s="1139"/>
      <c r="K12" s="1139"/>
    </row>
    <row r="13" spans="1:11" ht="12.75">
      <c r="A13" s="200" t="s">
        <v>1514</v>
      </c>
      <c r="B13" s="260"/>
      <c r="C13" s="260"/>
      <c r="E13" s="260"/>
      <c r="F13" s="1139"/>
      <c r="H13" s="260"/>
      <c r="I13" s="1139"/>
      <c r="K13" s="1139"/>
    </row>
    <row r="14" spans="1:11" ht="12.75">
      <c r="A14" s="200" t="s">
        <v>1515</v>
      </c>
      <c r="B14" s="260"/>
      <c r="C14" s="260"/>
      <c r="E14" s="260"/>
      <c r="F14" s="1139"/>
      <c r="H14" s="260"/>
      <c r="I14" s="1139"/>
      <c r="K14" s="1139"/>
    </row>
    <row r="15" spans="1:11" ht="25.5">
      <c r="A15" s="178" t="s">
        <v>1516</v>
      </c>
      <c r="B15" s="260"/>
      <c r="C15" s="260"/>
      <c r="E15" s="260"/>
      <c r="F15" s="1139"/>
      <c r="H15" s="260"/>
      <c r="I15" s="1139"/>
      <c r="K15" s="1139"/>
    </row>
    <row r="16" spans="1:11" ht="13.5" thickBot="1">
      <c r="A16" s="1130" t="s">
        <v>1962</v>
      </c>
      <c r="B16" s="269"/>
      <c r="C16" s="269"/>
      <c r="E16" s="269"/>
      <c r="F16" s="1141"/>
      <c r="H16" s="269"/>
      <c r="I16" s="1141"/>
      <c r="K16" s="1141"/>
    </row>
    <row r="17" spans="6:11" ht="13.5" thickBot="1">
      <c r="F17" s="254"/>
      <c r="I17" s="1146"/>
      <c r="K17" s="1146"/>
    </row>
    <row r="18" spans="1:11" s="49" customFormat="1" ht="15">
      <c r="A18" s="1143" t="s">
        <v>1994</v>
      </c>
      <c r="B18" s="1131">
        <v>135</v>
      </c>
      <c r="C18" s="1144">
        <v>2197</v>
      </c>
      <c r="D18" s="1147"/>
      <c r="E18" s="1131">
        <v>135</v>
      </c>
      <c r="F18" s="1144" t="e">
        <f>C18*#REF!+C18</f>
        <v>#REF!</v>
      </c>
      <c r="G18" s="1147"/>
      <c r="H18" s="1131">
        <v>135</v>
      </c>
      <c r="I18" s="1144" t="e">
        <f>F18*#REF!+F18</f>
        <v>#REF!</v>
      </c>
      <c r="J18" s="1147"/>
      <c r="K18" s="1131">
        <v>280</v>
      </c>
    </row>
    <row r="19" spans="1:11" ht="12.75">
      <c r="A19" s="200" t="s">
        <v>1517</v>
      </c>
      <c r="B19" s="260"/>
      <c r="C19" s="260"/>
      <c r="D19" s="71"/>
      <c r="E19" s="260"/>
      <c r="F19" s="1139"/>
      <c r="G19" s="71"/>
      <c r="H19" s="260"/>
      <c r="I19" s="1139"/>
      <c r="J19" s="71"/>
      <c r="K19" s="1139"/>
    </row>
    <row r="20" spans="1:11" ht="12.75">
      <c r="A20" s="200" t="s">
        <v>1518</v>
      </c>
      <c r="B20" s="260"/>
      <c r="C20" s="260"/>
      <c r="D20" s="71"/>
      <c r="E20" s="260"/>
      <c r="F20" s="1139"/>
      <c r="G20" s="71"/>
      <c r="H20" s="260"/>
      <c r="I20" s="1139"/>
      <c r="J20" s="71"/>
      <c r="K20" s="1139"/>
    </row>
    <row r="21" spans="1:11" ht="12.75">
      <c r="A21" s="200" t="s">
        <v>1963</v>
      </c>
      <c r="B21" s="260"/>
      <c r="C21" s="260"/>
      <c r="D21" s="71"/>
      <c r="E21" s="260"/>
      <c r="F21" s="1139"/>
      <c r="G21" s="71"/>
      <c r="H21" s="260"/>
      <c r="I21" s="1139"/>
      <c r="J21" s="71"/>
      <c r="K21" s="1139"/>
    </row>
    <row r="22" spans="1:11" ht="12.75">
      <c r="A22" s="200" t="s">
        <v>1964</v>
      </c>
      <c r="B22" s="260"/>
      <c r="C22" s="260"/>
      <c r="D22" s="71"/>
      <c r="E22" s="260"/>
      <c r="F22" s="1139"/>
      <c r="G22" s="71"/>
      <c r="H22" s="260"/>
      <c r="I22" s="1139"/>
      <c r="J22" s="71"/>
      <c r="K22" s="1139"/>
    </row>
    <row r="23" spans="1:11" ht="12.75">
      <c r="A23" s="200" t="s">
        <v>1965</v>
      </c>
      <c r="B23" s="260"/>
      <c r="C23" s="260"/>
      <c r="D23" s="71"/>
      <c r="E23" s="260"/>
      <c r="F23" s="1139"/>
      <c r="G23" s="71"/>
      <c r="H23" s="260"/>
      <c r="I23" s="1139"/>
      <c r="J23" s="71"/>
      <c r="K23" s="1139"/>
    </row>
    <row r="24" spans="1:11" ht="12.75">
      <c r="A24" s="200" t="s">
        <v>1519</v>
      </c>
      <c r="B24" s="260"/>
      <c r="C24" s="260"/>
      <c r="D24" s="71"/>
      <c r="E24" s="260"/>
      <c r="F24" s="1139"/>
      <c r="G24" s="71"/>
      <c r="H24" s="260"/>
      <c r="I24" s="1139"/>
      <c r="J24" s="71"/>
      <c r="K24" s="1139"/>
    </row>
    <row r="25" spans="1:11" ht="12.75">
      <c r="A25" s="200" t="s">
        <v>1966</v>
      </c>
      <c r="B25" s="260"/>
      <c r="C25" s="260"/>
      <c r="D25" s="71"/>
      <c r="E25" s="260"/>
      <c r="F25" s="1139"/>
      <c r="G25" s="71"/>
      <c r="H25" s="260"/>
      <c r="I25" s="1139"/>
      <c r="J25" s="71"/>
      <c r="K25" s="1139"/>
    </row>
    <row r="26" spans="1:11" ht="12.75">
      <c r="A26" s="200" t="s">
        <v>1967</v>
      </c>
      <c r="B26" s="260"/>
      <c r="C26" s="260"/>
      <c r="D26" s="71"/>
      <c r="E26" s="260"/>
      <c r="F26" s="1139"/>
      <c r="G26" s="71"/>
      <c r="H26" s="260"/>
      <c r="I26" s="1139"/>
      <c r="J26" s="71"/>
      <c r="K26" s="1139"/>
    </row>
    <row r="27" spans="1:11" ht="28.5" customHeight="1">
      <c r="A27" s="178" t="s">
        <v>1520</v>
      </c>
      <c r="B27" s="260"/>
      <c r="C27" s="260"/>
      <c r="D27" s="71"/>
      <c r="E27" s="260"/>
      <c r="F27" s="1139"/>
      <c r="G27" s="71"/>
      <c r="H27" s="260"/>
      <c r="I27" s="1139"/>
      <c r="J27" s="71"/>
      <c r="K27" s="1139"/>
    </row>
    <row r="28" spans="1:11" ht="13.5" thickBot="1">
      <c r="A28" s="1148" t="s">
        <v>5314</v>
      </c>
      <c r="B28" s="1149"/>
      <c r="C28" s="1149"/>
      <c r="D28" s="243"/>
      <c r="E28" s="1149"/>
      <c r="F28" s="1150"/>
      <c r="G28" s="243"/>
      <c r="H28" s="269"/>
      <c r="I28" s="1141"/>
      <c r="J28" s="1130"/>
      <c r="K28" s="1141"/>
    </row>
    <row r="29" spans="6:11" ht="13.5" thickBot="1">
      <c r="F29" s="254"/>
      <c r="I29" s="1150"/>
      <c r="K29" s="1150"/>
    </row>
    <row r="30" spans="1:11" s="49" customFormat="1" ht="15">
      <c r="A30" s="1143" t="s">
        <v>1993</v>
      </c>
      <c r="B30" s="1131">
        <v>156</v>
      </c>
      <c r="C30" s="1144">
        <v>2553</v>
      </c>
      <c r="E30" s="1131">
        <v>156</v>
      </c>
      <c r="F30" s="1144" t="e">
        <f>C30*#REF!+C30</f>
        <v>#REF!</v>
      </c>
      <c r="H30" s="1131">
        <v>156</v>
      </c>
      <c r="I30" s="1145" t="e">
        <f>F30*#REF!+F30</f>
        <v>#REF!</v>
      </c>
      <c r="K30" s="1132">
        <v>330</v>
      </c>
    </row>
    <row r="31" spans="1:11" ht="12.75">
      <c r="A31" s="200" t="s">
        <v>1521</v>
      </c>
      <c r="B31" s="260"/>
      <c r="C31" s="260"/>
      <c r="E31" s="260"/>
      <c r="F31" s="1139"/>
      <c r="H31" s="260"/>
      <c r="I31" s="1139"/>
      <c r="K31" s="1139"/>
    </row>
    <row r="32" spans="1:11" ht="33" customHeight="1">
      <c r="A32" s="178" t="s">
        <v>1522</v>
      </c>
      <c r="B32" s="260"/>
      <c r="C32" s="260"/>
      <c r="E32" s="260"/>
      <c r="F32" s="1139"/>
      <c r="H32" s="260"/>
      <c r="I32" s="1139"/>
      <c r="K32" s="1139"/>
    </row>
    <row r="33" spans="1:11" ht="12.75">
      <c r="A33" s="200" t="s">
        <v>1523</v>
      </c>
      <c r="B33" s="260"/>
      <c r="C33" s="260"/>
      <c r="E33" s="260"/>
      <c r="F33" s="1139"/>
      <c r="H33" s="260"/>
      <c r="I33" s="1139"/>
      <c r="K33" s="1139"/>
    </row>
    <row r="34" spans="1:11" ht="12.75">
      <c r="A34" s="200" t="s">
        <v>1524</v>
      </c>
      <c r="B34" s="260"/>
      <c r="C34" s="260"/>
      <c r="E34" s="260"/>
      <c r="F34" s="1139"/>
      <c r="H34" s="260"/>
      <c r="I34" s="1139"/>
      <c r="K34" s="1139"/>
    </row>
    <row r="35" spans="1:11" ht="12.75">
      <c r="A35" s="200" t="s">
        <v>1525</v>
      </c>
      <c r="B35" s="260"/>
      <c r="C35" s="260"/>
      <c r="E35" s="260"/>
      <c r="F35" s="1139"/>
      <c r="H35" s="260"/>
      <c r="I35" s="1139"/>
      <c r="K35" s="1139"/>
    </row>
    <row r="36" spans="1:11" ht="12.75">
      <c r="A36" s="200" t="s">
        <v>1526</v>
      </c>
      <c r="B36" s="260"/>
      <c r="C36" s="260"/>
      <c r="E36" s="260"/>
      <c r="F36" s="1139"/>
      <c r="H36" s="260"/>
      <c r="I36" s="1139"/>
      <c r="K36" s="1139"/>
    </row>
    <row r="37" spans="1:11" ht="12.75">
      <c r="A37" s="200" t="s">
        <v>1527</v>
      </c>
      <c r="B37" s="260"/>
      <c r="C37" s="260"/>
      <c r="E37" s="260"/>
      <c r="F37" s="1139"/>
      <c r="H37" s="260"/>
      <c r="I37" s="1139"/>
      <c r="K37" s="1139"/>
    </row>
    <row r="38" spans="1:11" ht="13.5" thickBot="1">
      <c r="A38" s="1130" t="s">
        <v>1528</v>
      </c>
      <c r="B38" s="269"/>
      <c r="C38" s="269"/>
      <c r="E38" s="269"/>
      <c r="F38" s="1141"/>
      <c r="H38" s="269"/>
      <c r="I38" s="1141"/>
      <c r="K38" s="1141"/>
    </row>
    <row r="39" spans="6:11" ht="13.5" thickBot="1">
      <c r="F39" s="254"/>
      <c r="I39" s="1146"/>
      <c r="K39" s="1146"/>
    </row>
    <row r="40" spans="1:11" s="49" customFormat="1" ht="15">
      <c r="A40" s="1143" t="s">
        <v>1997</v>
      </c>
      <c r="B40" s="1131">
        <v>288</v>
      </c>
      <c r="C40" s="1144">
        <v>4710</v>
      </c>
      <c r="D40" s="1147"/>
      <c r="E40" s="1131">
        <v>288</v>
      </c>
      <c r="F40" s="1144" t="e">
        <f>C40*#REF!+C40</f>
        <v>#REF!</v>
      </c>
      <c r="G40" s="1147"/>
      <c r="H40" s="1131">
        <v>288</v>
      </c>
      <c r="I40" s="1144" t="e">
        <f>F40*#REF!+F40</f>
        <v>#REF!</v>
      </c>
      <c r="J40" s="1147"/>
      <c r="K40" s="1131">
        <v>600</v>
      </c>
    </row>
    <row r="41" spans="1:11" ht="12.75">
      <c r="A41" s="178" t="s">
        <v>3878</v>
      </c>
      <c r="B41" s="260"/>
      <c r="C41" s="260"/>
      <c r="D41" s="71"/>
      <c r="E41" s="260"/>
      <c r="F41" s="1139"/>
      <c r="G41" s="71"/>
      <c r="H41" s="260"/>
      <c r="I41" s="1139"/>
      <c r="J41" s="71"/>
      <c r="K41" s="1139"/>
    </row>
    <row r="42" spans="1:11" ht="12.75">
      <c r="A42" s="178" t="s">
        <v>1968</v>
      </c>
      <c r="B42" s="260"/>
      <c r="C42" s="260"/>
      <c r="D42" s="71"/>
      <c r="E42" s="260"/>
      <c r="F42" s="1139"/>
      <c r="G42" s="71"/>
      <c r="H42" s="260"/>
      <c r="I42" s="1139"/>
      <c r="J42" s="71"/>
      <c r="K42" s="1139"/>
    </row>
    <row r="43" spans="1:11" ht="12.75">
      <c r="A43" s="178" t="s">
        <v>1969</v>
      </c>
      <c r="B43" s="260"/>
      <c r="C43" s="260"/>
      <c r="D43" s="71"/>
      <c r="E43" s="260"/>
      <c r="F43" s="1139"/>
      <c r="G43" s="71"/>
      <c r="H43" s="260"/>
      <c r="I43" s="1139"/>
      <c r="J43" s="71"/>
      <c r="K43" s="1139"/>
    </row>
    <row r="44" spans="1:11" ht="12.75">
      <c r="A44" s="178" t="s">
        <v>3879</v>
      </c>
      <c r="B44" s="260"/>
      <c r="C44" s="260"/>
      <c r="D44" s="71"/>
      <c r="E44" s="260"/>
      <c r="F44" s="1139"/>
      <c r="G44" s="71"/>
      <c r="H44" s="260"/>
      <c r="I44" s="1139"/>
      <c r="J44" s="71"/>
      <c r="K44" s="1139"/>
    </row>
    <row r="45" spans="1:11" ht="12.75">
      <c r="A45" s="178" t="s">
        <v>1970</v>
      </c>
      <c r="B45" s="260"/>
      <c r="C45" s="260"/>
      <c r="D45" s="71"/>
      <c r="E45" s="260"/>
      <c r="F45" s="1139"/>
      <c r="G45" s="71"/>
      <c r="H45" s="260"/>
      <c r="I45" s="1139"/>
      <c r="J45" s="71"/>
      <c r="K45" s="1139"/>
    </row>
    <row r="46" spans="1:11" ht="25.5">
      <c r="A46" s="178" t="s">
        <v>3880</v>
      </c>
      <c r="B46" s="260"/>
      <c r="C46" s="260"/>
      <c r="D46" s="71"/>
      <c r="E46" s="260"/>
      <c r="F46" s="1139"/>
      <c r="G46" s="71"/>
      <c r="H46" s="260"/>
      <c r="I46" s="1139"/>
      <c r="J46" s="71"/>
      <c r="K46" s="1139"/>
    </row>
    <row r="47" spans="1:11" ht="12.75">
      <c r="A47" s="178" t="s">
        <v>3881</v>
      </c>
      <c r="B47" s="260"/>
      <c r="C47" s="260"/>
      <c r="D47" s="71"/>
      <c r="E47" s="260"/>
      <c r="F47" s="1139"/>
      <c r="G47" s="71"/>
      <c r="H47" s="260"/>
      <c r="I47" s="1139"/>
      <c r="J47" s="71"/>
      <c r="K47" s="1139"/>
    </row>
    <row r="48" spans="1:11" ht="12.75">
      <c r="A48" s="178" t="s">
        <v>3882</v>
      </c>
      <c r="B48" s="260"/>
      <c r="C48" s="260"/>
      <c r="D48" s="71"/>
      <c r="E48" s="260"/>
      <c r="F48" s="1139"/>
      <c r="G48" s="71"/>
      <c r="H48" s="260"/>
      <c r="I48" s="1139"/>
      <c r="J48" s="71"/>
      <c r="K48" s="1139"/>
    </row>
    <row r="49" spans="1:11" ht="12.75">
      <c r="A49" s="178" t="s">
        <v>3883</v>
      </c>
      <c r="B49" s="260"/>
      <c r="C49" s="260"/>
      <c r="D49" s="71"/>
      <c r="E49" s="260"/>
      <c r="F49" s="1139"/>
      <c r="G49" s="71"/>
      <c r="H49" s="260"/>
      <c r="I49" s="1139"/>
      <c r="J49" s="71"/>
      <c r="K49" s="1139"/>
    </row>
    <row r="50" spans="1:11" ht="25.5">
      <c r="A50" s="178" t="s">
        <v>3884</v>
      </c>
      <c r="B50" s="260"/>
      <c r="C50" s="260"/>
      <c r="D50" s="71"/>
      <c r="E50" s="260"/>
      <c r="F50" s="1139"/>
      <c r="G50" s="71"/>
      <c r="H50" s="260"/>
      <c r="I50" s="1139"/>
      <c r="J50" s="71"/>
      <c r="K50" s="1139"/>
    </row>
    <row r="51" spans="1:11" ht="12.75">
      <c r="A51" s="178" t="s">
        <v>3885</v>
      </c>
      <c r="B51" s="260"/>
      <c r="C51" s="260"/>
      <c r="D51" s="71"/>
      <c r="E51" s="260"/>
      <c r="F51" s="1139"/>
      <c r="G51" s="71"/>
      <c r="H51" s="260"/>
      <c r="I51" s="1139"/>
      <c r="J51" s="71"/>
      <c r="K51" s="1139"/>
    </row>
    <row r="52" spans="1:11" ht="12.75">
      <c r="A52" s="178" t="s">
        <v>3886</v>
      </c>
      <c r="B52" s="260"/>
      <c r="C52" s="260"/>
      <c r="D52" s="71"/>
      <c r="E52" s="260"/>
      <c r="F52" s="1139"/>
      <c r="G52" s="71"/>
      <c r="H52" s="260"/>
      <c r="I52" s="1139"/>
      <c r="J52" s="71"/>
      <c r="K52" s="1139"/>
    </row>
    <row r="53" spans="1:11" ht="12.75">
      <c r="A53" s="178" t="s">
        <v>3887</v>
      </c>
      <c r="B53" s="260"/>
      <c r="C53" s="260"/>
      <c r="D53" s="71"/>
      <c r="E53" s="260"/>
      <c r="F53" s="1139"/>
      <c r="G53" s="71"/>
      <c r="H53" s="260"/>
      <c r="I53" s="1139"/>
      <c r="J53" s="71"/>
      <c r="K53" s="1139"/>
    </row>
    <row r="54" spans="1:11" ht="12.75">
      <c r="A54" s="178" t="s">
        <v>3888</v>
      </c>
      <c r="B54" s="260"/>
      <c r="C54" s="260"/>
      <c r="D54" s="71"/>
      <c r="E54" s="260"/>
      <c r="F54" s="1139"/>
      <c r="G54" s="71"/>
      <c r="H54" s="260"/>
      <c r="I54" s="1139"/>
      <c r="J54" s="71"/>
      <c r="K54" s="1139"/>
    </row>
    <row r="55" spans="1:11" ht="12.75">
      <c r="A55" s="178" t="s">
        <v>3889</v>
      </c>
      <c r="B55" s="260"/>
      <c r="C55" s="260"/>
      <c r="D55" s="71"/>
      <c r="E55" s="260"/>
      <c r="F55" s="1139"/>
      <c r="G55" s="71"/>
      <c r="H55" s="260"/>
      <c r="I55" s="1139"/>
      <c r="J55" s="71"/>
      <c r="K55" s="1139"/>
    </row>
    <row r="56" spans="1:11" ht="12.75">
      <c r="A56" s="178" t="s">
        <v>3890</v>
      </c>
      <c r="B56" s="260"/>
      <c r="C56" s="260"/>
      <c r="D56" s="71"/>
      <c r="E56" s="260"/>
      <c r="F56" s="1139"/>
      <c r="G56" s="71"/>
      <c r="H56" s="260"/>
      <c r="I56" s="1139"/>
      <c r="J56" s="71"/>
      <c r="K56" s="1139"/>
    </row>
    <row r="57" spans="1:11" ht="12.75">
      <c r="A57" s="178" t="s">
        <v>1971</v>
      </c>
      <c r="B57" s="260"/>
      <c r="C57" s="260"/>
      <c r="D57" s="71"/>
      <c r="E57" s="260"/>
      <c r="F57" s="1139"/>
      <c r="G57" s="71"/>
      <c r="H57" s="260"/>
      <c r="I57" s="1139"/>
      <c r="J57" s="71"/>
      <c r="K57" s="1139"/>
    </row>
    <row r="58" spans="1:11" ht="12.75">
      <c r="A58" s="178" t="s">
        <v>3891</v>
      </c>
      <c r="B58" s="260"/>
      <c r="C58" s="260"/>
      <c r="D58" s="71"/>
      <c r="E58" s="260"/>
      <c r="F58" s="1139"/>
      <c r="G58" s="71"/>
      <c r="H58" s="260"/>
      <c r="I58" s="1139"/>
      <c r="J58" s="71"/>
      <c r="K58" s="1139"/>
    </row>
    <row r="59" spans="1:11" ht="12.75">
      <c r="A59" s="178" t="s">
        <v>3892</v>
      </c>
      <c r="B59" s="260"/>
      <c r="C59" s="260"/>
      <c r="D59" s="71"/>
      <c r="E59" s="260"/>
      <c r="F59" s="1139"/>
      <c r="G59" s="71"/>
      <c r="H59" s="260"/>
      <c r="I59" s="1139"/>
      <c r="J59" s="71"/>
      <c r="K59" s="1139"/>
    </row>
    <row r="60" spans="1:11" ht="13.5" thickBot="1">
      <c r="A60" s="1148" t="s">
        <v>5315</v>
      </c>
      <c r="B60" s="1149"/>
      <c r="C60" s="1149"/>
      <c r="D60" s="243"/>
      <c r="E60" s="1149"/>
      <c r="F60" s="1150"/>
      <c r="G60" s="243"/>
      <c r="H60" s="269"/>
      <c r="I60" s="1141"/>
      <c r="J60" s="1130"/>
      <c r="K60" s="1141"/>
    </row>
    <row r="61" spans="6:11" ht="13.5" thickBot="1">
      <c r="F61" s="254"/>
      <c r="I61" s="1150"/>
      <c r="K61" s="1150"/>
    </row>
    <row r="62" spans="1:11" s="49" customFormat="1" ht="15">
      <c r="A62" s="1143" t="s">
        <v>1998</v>
      </c>
      <c r="B62" s="1131">
        <v>504</v>
      </c>
      <c r="C62" s="1144">
        <v>6176</v>
      </c>
      <c r="E62" s="1131">
        <v>504</v>
      </c>
      <c r="F62" s="1144" t="e">
        <f>C62*#REF!+C62</f>
        <v>#REF!</v>
      </c>
      <c r="H62" s="1131">
        <v>504</v>
      </c>
      <c r="I62" s="1145" t="e">
        <f>F62*#REF!+F62</f>
        <v>#REF!</v>
      </c>
      <c r="K62" s="1131">
        <v>788</v>
      </c>
    </row>
    <row r="63" spans="1:11" ht="12.75">
      <c r="A63" s="178" t="s">
        <v>3893</v>
      </c>
      <c r="B63" s="260"/>
      <c r="C63" s="260"/>
      <c r="E63" s="260"/>
      <c r="F63" s="1139"/>
      <c r="H63" s="260"/>
      <c r="I63" s="1139"/>
      <c r="K63" s="1139"/>
    </row>
    <row r="64" spans="1:11" ht="12.75">
      <c r="A64" s="178" t="s">
        <v>1972</v>
      </c>
      <c r="B64" s="260"/>
      <c r="C64" s="260"/>
      <c r="E64" s="260"/>
      <c r="F64" s="1139"/>
      <c r="H64" s="260"/>
      <c r="I64" s="1139"/>
      <c r="K64" s="1139"/>
    </row>
    <row r="65" spans="1:11" ht="12.75">
      <c r="A65" s="178" t="s">
        <v>1973</v>
      </c>
      <c r="B65" s="260"/>
      <c r="C65" s="260"/>
      <c r="E65" s="260"/>
      <c r="F65" s="1139"/>
      <c r="H65" s="260"/>
      <c r="I65" s="1139"/>
      <c r="K65" s="1139"/>
    </row>
    <row r="66" spans="1:11" ht="12.75">
      <c r="A66" s="178" t="s">
        <v>3894</v>
      </c>
      <c r="B66" s="260"/>
      <c r="C66" s="260"/>
      <c r="E66" s="260"/>
      <c r="F66" s="1139"/>
      <c r="H66" s="260"/>
      <c r="I66" s="1139"/>
      <c r="K66" s="1139"/>
    </row>
    <row r="67" spans="1:11" ht="12.75">
      <c r="A67" s="178" t="s">
        <v>3895</v>
      </c>
      <c r="B67" s="260"/>
      <c r="C67" s="260"/>
      <c r="E67" s="260"/>
      <c r="F67" s="1139"/>
      <c r="H67" s="260"/>
      <c r="I67" s="1139"/>
      <c r="K67" s="1139"/>
    </row>
    <row r="68" spans="1:11" ht="12.75">
      <c r="A68" s="178" t="s">
        <v>1499</v>
      </c>
      <c r="B68" s="260"/>
      <c r="C68" s="260"/>
      <c r="E68" s="260"/>
      <c r="F68" s="1139"/>
      <c r="H68" s="260"/>
      <c r="I68" s="1139"/>
      <c r="K68" s="1139"/>
    </row>
    <row r="69" spans="1:11" ht="12.75">
      <c r="A69" s="178" t="s">
        <v>1500</v>
      </c>
      <c r="B69" s="260"/>
      <c r="C69" s="260"/>
      <c r="E69" s="260"/>
      <c r="F69" s="1139"/>
      <c r="H69" s="260"/>
      <c r="I69" s="1139"/>
      <c r="K69" s="1139"/>
    </row>
    <row r="70" spans="1:11" ht="12.75">
      <c r="A70" s="178" t="s">
        <v>2932</v>
      </c>
      <c r="B70" s="260"/>
      <c r="C70" s="260"/>
      <c r="E70" s="260"/>
      <c r="F70" s="1139"/>
      <c r="H70" s="260"/>
      <c r="I70" s="1139"/>
      <c r="K70" s="1139"/>
    </row>
    <row r="71" spans="1:11" ht="12.75">
      <c r="A71" s="178" t="s">
        <v>2933</v>
      </c>
      <c r="B71" s="260"/>
      <c r="C71" s="260"/>
      <c r="E71" s="260"/>
      <c r="F71" s="1139"/>
      <c r="H71" s="260"/>
      <c r="I71" s="1139"/>
      <c r="K71" s="1139"/>
    </row>
    <row r="72" spans="1:11" ht="12.75">
      <c r="A72" s="178" t="s">
        <v>1501</v>
      </c>
      <c r="B72" s="260"/>
      <c r="C72" s="260"/>
      <c r="E72" s="260"/>
      <c r="F72" s="1139"/>
      <c r="H72" s="260"/>
      <c r="I72" s="1139"/>
      <c r="K72" s="1139"/>
    </row>
    <row r="73" spans="1:11" ht="12.75">
      <c r="A73" s="178" t="s">
        <v>2934</v>
      </c>
      <c r="B73" s="260"/>
      <c r="C73" s="260"/>
      <c r="E73" s="260"/>
      <c r="F73" s="1139"/>
      <c r="H73" s="260"/>
      <c r="I73" s="1139"/>
      <c r="K73" s="1139"/>
    </row>
    <row r="74" spans="1:11" ht="12.75">
      <c r="A74" s="178" t="s">
        <v>1502</v>
      </c>
      <c r="B74" s="260"/>
      <c r="C74" s="260"/>
      <c r="E74" s="260"/>
      <c r="F74" s="1139"/>
      <c r="H74" s="260"/>
      <c r="I74" s="1139"/>
      <c r="K74" s="1139"/>
    </row>
    <row r="75" spans="1:11" ht="12.75">
      <c r="A75" s="178" t="s">
        <v>4074</v>
      </c>
      <c r="B75" s="260"/>
      <c r="C75" s="260"/>
      <c r="E75" s="260"/>
      <c r="F75" s="1139"/>
      <c r="H75" s="260"/>
      <c r="I75" s="1139"/>
      <c r="K75" s="1139"/>
    </row>
    <row r="76" spans="1:11" ht="12.75">
      <c r="A76" s="178" t="s">
        <v>4075</v>
      </c>
      <c r="B76" s="260"/>
      <c r="C76" s="260"/>
      <c r="E76" s="260"/>
      <c r="F76" s="1139"/>
      <c r="H76" s="260"/>
      <c r="I76" s="1139"/>
      <c r="K76" s="1139"/>
    </row>
    <row r="77" spans="1:11" ht="12.75">
      <c r="A77" s="178" t="s">
        <v>4076</v>
      </c>
      <c r="B77" s="260"/>
      <c r="C77" s="260"/>
      <c r="E77" s="260"/>
      <c r="F77" s="1139"/>
      <c r="H77" s="260"/>
      <c r="I77" s="1139"/>
      <c r="K77" s="1139"/>
    </row>
    <row r="78" spans="1:11" ht="29.25" customHeight="1">
      <c r="A78" s="178" t="s">
        <v>2935</v>
      </c>
      <c r="B78" s="260"/>
      <c r="C78" s="260"/>
      <c r="E78" s="260"/>
      <c r="F78" s="1139"/>
      <c r="H78" s="260"/>
      <c r="I78" s="1139"/>
      <c r="K78" s="1139"/>
    </row>
    <row r="79" spans="1:11" ht="25.5">
      <c r="A79" s="178" t="s">
        <v>2936</v>
      </c>
      <c r="B79" s="260"/>
      <c r="C79" s="260"/>
      <c r="E79" s="260"/>
      <c r="F79" s="1139"/>
      <c r="H79" s="260"/>
      <c r="I79" s="1139"/>
      <c r="K79" s="1139"/>
    </row>
    <row r="80" spans="1:11" ht="38.25">
      <c r="A80" s="178" t="s">
        <v>5316</v>
      </c>
      <c r="B80" s="260"/>
      <c r="C80" s="260"/>
      <c r="E80" s="260"/>
      <c r="F80" s="1139"/>
      <c r="H80" s="260"/>
      <c r="I80" s="1139"/>
      <c r="K80" s="1139"/>
    </row>
    <row r="81" spans="1:11" ht="51">
      <c r="A81" s="178" t="s">
        <v>5317</v>
      </c>
      <c r="B81" s="260"/>
      <c r="C81" s="260"/>
      <c r="E81" s="260"/>
      <c r="F81" s="1139"/>
      <c r="H81" s="260"/>
      <c r="I81" s="1139"/>
      <c r="K81" s="1139"/>
    </row>
    <row r="82" spans="1:11" ht="12.75">
      <c r="A82" s="178" t="s">
        <v>5318</v>
      </c>
      <c r="B82" s="260"/>
      <c r="C82" s="260"/>
      <c r="E82" s="260"/>
      <c r="F82" s="1139"/>
      <c r="H82" s="260"/>
      <c r="I82" s="1139"/>
      <c r="K82" s="1139"/>
    </row>
    <row r="83" spans="1:11" ht="12.75">
      <c r="A83" s="178" t="s">
        <v>5319</v>
      </c>
      <c r="B83" s="260"/>
      <c r="C83" s="260"/>
      <c r="E83" s="260"/>
      <c r="F83" s="1139"/>
      <c r="H83" s="260"/>
      <c r="I83" s="1139"/>
      <c r="K83" s="1139"/>
    </row>
    <row r="84" spans="1:11" ht="12.75">
      <c r="A84" s="178" t="s">
        <v>5320</v>
      </c>
      <c r="B84" s="260"/>
      <c r="C84" s="260"/>
      <c r="E84" s="260"/>
      <c r="F84" s="1139"/>
      <c r="H84" s="260"/>
      <c r="I84" s="1139"/>
      <c r="K84" s="1139"/>
    </row>
    <row r="85" spans="1:11" ht="12.75">
      <c r="A85" s="178" t="s">
        <v>5321</v>
      </c>
      <c r="B85" s="260"/>
      <c r="C85" s="260"/>
      <c r="E85" s="260"/>
      <c r="F85" s="1139"/>
      <c r="H85" s="260"/>
      <c r="I85" s="1139"/>
      <c r="K85" s="1139"/>
    </row>
    <row r="86" spans="1:11" ht="12.75">
      <c r="A86" s="178" t="s">
        <v>5322</v>
      </c>
      <c r="B86" s="260"/>
      <c r="C86" s="260"/>
      <c r="E86" s="260"/>
      <c r="F86" s="1139"/>
      <c r="H86" s="260"/>
      <c r="I86" s="1139"/>
      <c r="K86" s="1139"/>
    </row>
    <row r="87" spans="1:11" ht="12.75">
      <c r="A87" s="178" t="s">
        <v>5323</v>
      </c>
      <c r="B87" s="260"/>
      <c r="C87" s="260"/>
      <c r="E87" s="260"/>
      <c r="F87" s="1139"/>
      <c r="H87" s="260"/>
      <c r="I87" s="1139"/>
      <c r="K87" s="1139"/>
    </row>
    <row r="88" spans="1:11" ht="12.75">
      <c r="A88" s="178" t="s">
        <v>5324</v>
      </c>
      <c r="B88" s="260"/>
      <c r="C88" s="260"/>
      <c r="E88" s="260"/>
      <c r="F88" s="1139"/>
      <c r="H88" s="260"/>
      <c r="I88" s="1139"/>
      <c r="K88" s="1139"/>
    </row>
    <row r="89" spans="1:11" ht="26.25" thickBot="1">
      <c r="A89" s="143" t="s">
        <v>5325</v>
      </c>
      <c r="B89" s="269"/>
      <c r="C89" s="269"/>
      <c r="D89" s="1130"/>
      <c r="E89" s="269"/>
      <c r="F89" s="1141"/>
      <c r="G89" s="1130"/>
      <c r="H89" s="269"/>
      <c r="I89" s="1141"/>
      <c r="J89" s="1130"/>
      <c r="K89" s="1141"/>
    </row>
    <row r="90" spans="6:11" ht="13.5" thickBot="1">
      <c r="F90" s="254"/>
      <c r="I90" s="1150"/>
      <c r="K90" s="1150"/>
    </row>
    <row r="91" spans="1:11" s="49" customFormat="1" ht="15">
      <c r="A91" s="1143" t="s">
        <v>1999</v>
      </c>
      <c r="B91" s="1131">
        <v>630</v>
      </c>
      <c r="C91" s="1144">
        <v>7452</v>
      </c>
      <c r="E91" s="1131">
        <v>630</v>
      </c>
      <c r="F91" s="1144" t="e">
        <f>C91*#REF!+C91</f>
        <v>#REF!</v>
      </c>
      <c r="H91" s="1131">
        <v>630</v>
      </c>
      <c r="I91" s="1145" t="e">
        <f>F91*#REF!+F91</f>
        <v>#REF!</v>
      </c>
      <c r="K91" s="1131">
        <v>950</v>
      </c>
    </row>
    <row r="92" spans="1:11" ht="12.75">
      <c r="A92" s="200" t="s">
        <v>2937</v>
      </c>
      <c r="B92" s="260"/>
      <c r="C92" s="260"/>
      <c r="E92" s="260"/>
      <c r="F92" s="1139"/>
      <c r="H92" s="260"/>
      <c r="I92" s="1139"/>
      <c r="K92" s="1139"/>
    </row>
    <row r="93" spans="1:11" ht="25.5">
      <c r="A93" s="178" t="s">
        <v>5326</v>
      </c>
      <c r="B93" s="260"/>
      <c r="C93" s="260"/>
      <c r="E93" s="260"/>
      <c r="F93" s="1139"/>
      <c r="H93" s="260"/>
      <c r="I93" s="1139"/>
      <c r="K93" s="1139"/>
    </row>
    <row r="94" spans="1:11" ht="25.5">
      <c r="A94" s="178" t="s">
        <v>5327</v>
      </c>
      <c r="B94" s="260"/>
      <c r="C94" s="260"/>
      <c r="E94" s="260"/>
      <c r="F94" s="1139"/>
      <c r="H94" s="260"/>
      <c r="I94" s="1139"/>
      <c r="K94" s="1139"/>
    </row>
    <row r="95" spans="1:11" ht="12.75">
      <c r="A95" s="200" t="s">
        <v>520</v>
      </c>
      <c r="B95" s="260"/>
      <c r="C95" s="260"/>
      <c r="E95" s="260"/>
      <c r="F95" s="1139"/>
      <c r="H95" s="260"/>
      <c r="I95" s="1139"/>
      <c r="K95" s="1139"/>
    </row>
    <row r="96" spans="1:11" ht="12.75">
      <c r="A96" s="200" t="s">
        <v>2938</v>
      </c>
      <c r="B96" s="260"/>
      <c r="C96" s="260"/>
      <c r="E96" s="260"/>
      <c r="F96" s="1139"/>
      <c r="H96" s="260"/>
      <c r="I96" s="1139"/>
      <c r="K96" s="1139"/>
    </row>
    <row r="97" spans="1:11" ht="25.5">
      <c r="A97" s="178" t="s">
        <v>5328</v>
      </c>
      <c r="B97" s="260"/>
      <c r="C97" s="260"/>
      <c r="E97" s="260"/>
      <c r="F97" s="1139"/>
      <c r="H97" s="260"/>
      <c r="I97" s="1139"/>
      <c r="K97" s="1139"/>
    </row>
    <row r="98" spans="1:11" ht="12.75">
      <c r="A98" s="200" t="s">
        <v>2939</v>
      </c>
      <c r="B98" s="260"/>
      <c r="C98" s="260"/>
      <c r="E98" s="260"/>
      <c r="F98" s="1139"/>
      <c r="H98" s="260"/>
      <c r="I98" s="1139"/>
      <c r="K98" s="1139"/>
    </row>
    <row r="99" spans="1:11" ht="12.75">
      <c r="A99" s="200" t="s">
        <v>2940</v>
      </c>
      <c r="B99" s="260"/>
      <c r="C99" s="260"/>
      <c r="E99" s="260"/>
      <c r="F99" s="1139"/>
      <c r="H99" s="260"/>
      <c r="I99" s="1139"/>
      <c r="K99" s="1139"/>
    </row>
    <row r="100" spans="1:11" ht="12.75">
      <c r="A100" s="200" t="s">
        <v>521</v>
      </c>
      <c r="B100" s="260"/>
      <c r="C100" s="260"/>
      <c r="E100" s="260"/>
      <c r="F100" s="1139"/>
      <c r="H100" s="260"/>
      <c r="I100" s="1139"/>
      <c r="K100" s="1139"/>
    </row>
    <row r="101" spans="1:11" ht="12.75">
      <c r="A101" s="200" t="s">
        <v>522</v>
      </c>
      <c r="B101" s="260"/>
      <c r="C101" s="260"/>
      <c r="E101" s="260"/>
      <c r="F101" s="1139"/>
      <c r="H101" s="260"/>
      <c r="I101" s="1139"/>
      <c r="K101" s="1139"/>
    </row>
    <row r="102" spans="1:11" ht="12.75">
      <c r="A102" s="200" t="s">
        <v>5329</v>
      </c>
      <c r="B102" s="260"/>
      <c r="C102" s="260"/>
      <c r="E102" s="260"/>
      <c r="F102" s="1139"/>
      <c r="H102" s="260"/>
      <c r="I102" s="1139"/>
      <c r="K102" s="1139"/>
    </row>
    <row r="103" spans="1:11" ht="57.75" customHeight="1">
      <c r="A103" s="178" t="s">
        <v>5330</v>
      </c>
      <c r="B103" s="260"/>
      <c r="C103" s="260"/>
      <c r="E103" s="260"/>
      <c r="F103" s="1139"/>
      <c r="H103" s="260"/>
      <c r="I103" s="1139"/>
      <c r="K103" s="1139"/>
    </row>
    <row r="104" spans="1:11" ht="12.75">
      <c r="A104" s="200" t="s">
        <v>5331</v>
      </c>
      <c r="B104" s="260"/>
      <c r="C104" s="260"/>
      <c r="E104" s="260"/>
      <c r="F104" s="1139"/>
      <c r="H104" s="260"/>
      <c r="I104" s="1139"/>
      <c r="K104" s="1139"/>
    </row>
    <row r="105" spans="1:11" ht="41.25" customHeight="1">
      <c r="A105" s="178" t="s">
        <v>5332</v>
      </c>
      <c r="B105" s="260"/>
      <c r="C105" s="260"/>
      <c r="E105" s="260"/>
      <c r="F105" s="1139"/>
      <c r="H105" s="260"/>
      <c r="I105" s="1139"/>
      <c r="K105" s="1139"/>
    </row>
    <row r="106" spans="1:11" ht="18" customHeight="1">
      <c r="A106" s="178" t="s">
        <v>5333</v>
      </c>
      <c r="B106" s="260"/>
      <c r="C106" s="260"/>
      <c r="E106" s="260"/>
      <c r="F106" s="1139"/>
      <c r="H106" s="260"/>
      <c r="I106" s="1139"/>
      <c r="K106" s="1139"/>
    </row>
    <row r="107" spans="1:11" ht="30" customHeight="1">
      <c r="A107" s="178" t="s">
        <v>5334</v>
      </c>
      <c r="B107" s="260"/>
      <c r="C107" s="260"/>
      <c r="E107" s="260"/>
      <c r="F107" s="1139"/>
      <c r="H107" s="260"/>
      <c r="I107" s="1139"/>
      <c r="K107" s="1139"/>
    </row>
    <row r="108" spans="1:11" ht="25.5">
      <c r="A108" s="178" t="s">
        <v>5335</v>
      </c>
      <c r="B108" s="260"/>
      <c r="C108" s="260"/>
      <c r="E108" s="260"/>
      <c r="F108" s="1139"/>
      <c r="H108" s="260"/>
      <c r="I108" s="1139"/>
      <c r="K108" s="1139"/>
    </row>
    <row r="109" spans="1:11" ht="12.75">
      <c r="A109" s="178" t="s">
        <v>5336</v>
      </c>
      <c r="B109" s="260"/>
      <c r="C109" s="260"/>
      <c r="E109" s="260"/>
      <c r="F109" s="1139"/>
      <c r="H109" s="260"/>
      <c r="I109" s="1139"/>
      <c r="K109" s="1139"/>
    </row>
    <row r="110" spans="1:11" ht="12.75">
      <c r="A110" s="178" t="s">
        <v>5337</v>
      </c>
      <c r="B110" s="260"/>
      <c r="C110" s="260"/>
      <c r="E110" s="260"/>
      <c r="F110" s="1139"/>
      <c r="H110" s="260"/>
      <c r="I110" s="1139"/>
      <c r="K110" s="1139"/>
    </row>
    <row r="111" spans="1:11" ht="12.75">
      <c r="A111" s="178" t="s">
        <v>5338</v>
      </c>
      <c r="B111" s="260"/>
      <c r="C111" s="260"/>
      <c r="E111" s="260"/>
      <c r="F111" s="1139"/>
      <c r="H111" s="260"/>
      <c r="I111" s="1139"/>
      <c r="K111" s="1139"/>
    </row>
    <row r="112" spans="1:11" ht="12.75">
      <c r="A112" s="178" t="s">
        <v>5339</v>
      </c>
      <c r="B112" s="260"/>
      <c r="C112" s="260"/>
      <c r="E112" s="260"/>
      <c r="F112" s="1139"/>
      <c r="H112" s="260"/>
      <c r="I112" s="1139"/>
      <c r="K112" s="1139"/>
    </row>
    <row r="113" spans="1:11" ht="12.75">
      <c r="A113" s="200" t="s">
        <v>5340</v>
      </c>
      <c r="B113" s="260"/>
      <c r="C113" s="260"/>
      <c r="E113" s="260"/>
      <c r="F113" s="1139"/>
      <c r="H113" s="260"/>
      <c r="I113" s="1139"/>
      <c r="K113" s="1139"/>
    </row>
    <row r="114" spans="1:11" ht="12.75">
      <c r="A114" s="200" t="s">
        <v>5341</v>
      </c>
      <c r="B114" s="260"/>
      <c r="C114" s="260"/>
      <c r="E114" s="260"/>
      <c r="F114" s="1139"/>
      <c r="H114" s="260"/>
      <c r="I114" s="1139"/>
      <c r="K114" s="1139"/>
    </row>
    <row r="115" spans="1:11" ht="12.75">
      <c r="A115" s="200" t="s">
        <v>5342</v>
      </c>
      <c r="B115" s="260"/>
      <c r="C115" s="260"/>
      <c r="E115" s="260"/>
      <c r="F115" s="1139"/>
      <c r="H115" s="260"/>
      <c r="I115" s="1139"/>
      <c r="K115" s="1139"/>
    </row>
    <row r="116" spans="1:11" ht="12.75">
      <c r="A116" s="200" t="s">
        <v>5343</v>
      </c>
      <c r="B116" s="260"/>
      <c r="C116" s="260"/>
      <c r="E116" s="260"/>
      <c r="F116" s="1139"/>
      <c r="H116" s="260"/>
      <c r="I116" s="1139"/>
      <c r="K116" s="1139"/>
    </row>
    <row r="117" spans="1:11" ht="25.5">
      <c r="A117" s="178" t="s">
        <v>5344</v>
      </c>
      <c r="B117" s="260"/>
      <c r="C117" s="260"/>
      <c r="E117" s="260"/>
      <c r="F117" s="1139"/>
      <c r="H117" s="260"/>
      <c r="I117" s="1139"/>
      <c r="K117" s="1139"/>
    </row>
    <row r="118" spans="1:11" ht="13.5" thickBot="1">
      <c r="A118" s="200" t="s">
        <v>5345</v>
      </c>
      <c r="B118" s="269"/>
      <c r="C118" s="269"/>
      <c r="E118" s="269"/>
      <c r="F118" s="1141"/>
      <c r="H118" s="269"/>
      <c r="I118" s="1141"/>
      <c r="K118" s="1141"/>
    </row>
    <row r="119" spans="1:11" ht="13.5" thickBot="1">
      <c r="A119" s="1130" t="s">
        <v>5346</v>
      </c>
      <c r="F119" s="254"/>
      <c r="I119" s="1146"/>
      <c r="K119" s="1146"/>
    </row>
    <row r="120" spans="1:11" ht="13.5" thickBot="1">
      <c r="A120" s="1151" t="s">
        <v>2000</v>
      </c>
      <c r="B120" s="266">
        <v>810</v>
      </c>
      <c r="C120" s="283">
        <v>9718</v>
      </c>
      <c r="E120" s="266">
        <v>810</v>
      </c>
      <c r="F120" s="283" t="e">
        <f>C120*#REF!+C120</f>
        <v>#REF!</v>
      </c>
      <c r="H120" s="38">
        <v>810</v>
      </c>
      <c r="I120" s="284" t="e">
        <f>F120*#REF!+F120</f>
        <v>#REF!</v>
      </c>
      <c r="J120" s="126"/>
      <c r="K120" s="38">
        <v>1238</v>
      </c>
    </row>
    <row r="121" spans="1:11" ht="12.75">
      <c r="A121" s="200" t="s">
        <v>523</v>
      </c>
      <c r="B121" s="260"/>
      <c r="C121" s="260"/>
      <c r="E121" s="260"/>
      <c r="F121" s="1139"/>
      <c r="H121" s="260"/>
      <c r="I121" s="1139"/>
      <c r="J121" s="200"/>
      <c r="K121" s="1139"/>
    </row>
    <row r="122" spans="1:11" ht="13.5" thickBot="1">
      <c r="A122" s="200" t="s">
        <v>1989</v>
      </c>
      <c r="B122" s="269"/>
      <c r="C122" s="269"/>
      <c r="E122" s="269"/>
      <c r="F122" s="1141"/>
      <c r="H122" s="260"/>
      <c r="I122" s="1139"/>
      <c r="J122" s="200"/>
      <c r="K122" s="1139"/>
    </row>
    <row r="123" spans="1:11" ht="12.75">
      <c r="A123" s="200" t="s">
        <v>1990</v>
      </c>
      <c r="B123" s="306"/>
      <c r="C123" s="306"/>
      <c r="E123" s="306"/>
      <c r="F123" s="1152"/>
      <c r="H123" s="260"/>
      <c r="I123" s="1139"/>
      <c r="J123" s="200"/>
      <c r="K123" s="1139"/>
    </row>
    <row r="124" spans="1:11" ht="25.5">
      <c r="A124" s="178" t="s">
        <v>5347</v>
      </c>
      <c r="B124" s="306"/>
      <c r="C124" s="306"/>
      <c r="E124" s="306"/>
      <c r="F124" s="1152"/>
      <c r="H124" s="260"/>
      <c r="I124" s="1139"/>
      <c r="J124" s="200"/>
      <c r="K124" s="1139"/>
    </row>
    <row r="125" spans="1:11" ht="12.75">
      <c r="A125" s="178" t="s">
        <v>5348</v>
      </c>
      <c r="B125" s="306"/>
      <c r="C125" s="306"/>
      <c r="E125" s="306"/>
      <c r="F125" s="1152"/>
      <c r="H125" s="260"/>
      <c r="I125" s="1139"/>
      <c r="J125" s="200"/>
      <c r="K125" s="1139"/>
    </row>
    <row r="126" spans="1:11" ht="13.5" thickBot="1">
      <c r="A126" s="1130" t="s">
        <v>5349</v>
      </c>
      <c r="F126" s="254"/>
      <c r="H126" s="269"/>
      <c r="I126" s="1141"/>
      <c r="J126" s="1130"/>
      <c r="K126" s="1130"/>
    </row>
    <row r="127" spans="6:9" ht="12.75">
      <c r="F127" s="254"/>
      <c r="I127" s="254"/>
    </row>
    <row r="128" spans="1:11" ht="44.25" thickBot="1">
      <c r="A128" s="1153" t="s">
        <v>5350</v>
      </c>
      <c r="F128" s="254"/>
      <c r="I128" s="1154"/>
      <c r="K128" s="307"/>
    </row>
    <row r="129" spans="2:12" ht="13.5" thickBot="1">
      <c r="B129" s="284">
        <v>40.68</v>
      </c>
      <c r="E129" s="284">
        <v>57</v>
      </c>
      <c r="J129" s="1155"/>
      <c r="L129" s="1155"/>
    </row>
    <row r="130" spans="1:8" ht="15.75" thickBot="1">
      <c r="A130" s="1156" t="s">
        <v>747</v>
      </c>
      <c r="B130" s="1157"/>
      <c r="C130" s="1157"/>
      <c r="D130" s="49"/>
      <c r="E130" s="1157"/>
      <c r="F130" s="1157"/>
      <c r="G130" s="49"/>
      <c r="H130" s="1158">
        <v>89.57</v>
      </c>
    </row>
    <row r="132" ht="12.75">
      <c r="A132" s="1159"/>
    </row>
  </sheetData>
  <sheetProtection password="C677" sheet="1"/>
  <printOptions/>
  <pageMargins left="0.24" right="0.23" top="0.51" bottom="0.5" header="0" footer="0"/>
  <pageSetup horizontalDpi="600" verticalDpi="600" orientation="portrait" paperSize="5" scale="85" r:id="rId1"/>
  <headerFooter alignWithMargins="0">
    <oddHeader>&amp;C&amp;"Arial,Negrita"&amp;8 Convenio OSPATCA - Vigencia: 01/03/2016 - 31/08/2016  - Neurocirugìa</oddHeader>
    <oddFooter>&amp;CPágina &amp;P de &amp;N&amp;R&amp;"Arial,Negrita"&amp;8ASOCIACION DE CLINICAS Y 
SANATORIOS DE SAN JUAN</oddFooter>
  </headerFooter>
</worksheet>
</file>

<file path=xl/worksheets/sheet9.xml><?xml version="1.0" encoding="utf-8"?>
<worksheet xmlns="http://schemas.openxmlformats.org/spreadsheetml/2006/main" xmlns:r="http://schemas.openxmlformats.org/officeDocument/2006/relationships">
  <sheetPr>
    <tabColor indexed="45"/>
  </sheetPr>
  <dimension ref="A1:I579"/>
  <sheetViews>
    <sheetView zoomScale="85" zoomScaleNormal="85" workbookViewId="0" topLeftCell="A1">
      <selection activeCell="D14" sqref="D14"/>
    </sheetView>
  </sheetViews>
  <sheetFormatPr defaultColWidth="11.421875" defaultRowHeight="12.75"/>
  <cols>
    <col min="1" max="1" width="8.7109375" style="35" bestFit="1" customWidth="1"/>
    <col min="2" max="2" width="56.28125" style="35" customWidth="1"/>
    <col min="3" max="3" width="14.421875" style="35" customWidth="1"/>
    <col min="4" max="4" width="13.421875" style="35" customWidth="1"/>
    <col min="5" max="5" width="4.7109375" style="35" customWidth="1"/>
    <col min="6" max="7" width="11.421875" style="35" hidden="1" customWidth="1"/>
    <col min="8" max="16384" width="11.421875" style="35" customWidth="1"/>
  </cols>
  <sheetData>
    <row r="1" spans="1:8" ht="12.75">
      <c r="A1" s="1458" t="s">
        <v>1349</v>
      </c>
      <c r="B1" s="1458"/>
      <c r="C1" s="1458"/>
      <c r="D1" s="1458"/>
      <c r="E1" s="197"/>
      <c r="F1" s="197"/>
      <c r="G1" s="197"/>
      <c r="H1" s="197"/>
    </row>
    <row r="2" spans="2:8" ht="12.75">
      <c r="B2" s="937"/>
      <c r="C2" s="937"/>
      <c r="D2" s="197"/>
      <c r="E2" s="197"/>
      <c r="F2" s="197"/>
      <c r="G2" s="197"/>
      <c r="H2" s="197"/>
    </row>
    <row r="3" spans="1:4" ht="12.75">
      <c r="A3" s="1430" t="s">
        <v>759</v>
      </c>
      <c r="B3" s="1430"/>
      <c r="C3" s="1430"/>
      <c r="D3" s="1430"/>
    </row>
    <row r="4" spans="1:2" ht="12.75">
      <c r="A4" s="882"/>
      <c r="B4" s="938"/>
    </row>
    <row r="5" spans="1:4" ht="15.75" customHeight="1">
      <c r="A5" s="1459" t="s">
        <v>760</v>
      </c>
      <c r="B5" s="1459"/>
      <c r="C5" s="1459"/>
      <c r="D5" s="1459"/>
    </row>
    <row r="6" spans="1:9" ht="13.5" thickBot="1">
      <c r="A6" s="51"/>
      <c r="B6" s="51"/>
      <c r="C6" s="51"/>
      <c r="D6" s="285"/>
      <c r="H6" s="291"/>
      <c r="I6" s="224"/>
    </row>
    <row r="7" spans="1:9" ht="39" thickBot="1">
      <c r="A7" s="882"/>
      <c r="B7" s="51"/>
      <c r="C7" s="100" t="s">
        <v>3838</v>
      </c>
      <c r="D7" s="939" t="s">
        <v>2923</v>
      </c>
      <c r="E7" s="51"/>
      <c r="F7" s="100" t="s">
        <v>3838</v>
      </c>
      <c r="G7" s="288" t="s">
        <v>2923</v>
      </c>
      <c r="H7" s="105"/>
      <c r="I7" s="290"/>
    </row>
    <row r="8" spans="1:9" ht="13.5" thickBot="1">
      <c r="A8" s="882"/>
      <c r="B8" s="940" t="s">
        <v>761</v>
      </c>
      <c r="C8" s="343">
        <v>5.2</v>
      </c>
      <c r="D8" s="344">
        <v>15.5</v>
      </c>
      <c r="E8" s="98"/>
      <c r="F8" s="211">
        <v>1.97</v>
      </c>
      <c r="G8" s="289">
        <v>4.3</v>
      </c>
      <c r="H8" s="286"/>
      <c r="I8" s="287"/>
    </row>
    <row r="9" spans="1:6" ht="13.5" thickBot="1">
      <c r="A9" s="882"/>
      <c r="B9" s="33" t="s">
        <v>762</v>
      </c>
      <c r="C9" s="1160"/>
      <c r="D9" s="105"/>
      <c r="E9" s="53"/>
      <c r="F9" s="205">
        <v>0.07</v>
      </c>
    </row>
    <row r="10" spans="1:5" ht="13.5" thickBot="1">
      <c r="A10" s="882"/>
      <c r="B10" s="33" t="s">
        <v>763</v>
      </c>
      <c r="C10" s="1160"/>
      <c r="D10" s="105"/>
      <c r="E10" s="53"/>
    </row>
    <row r="11" spans="1:5" ht="13.5" thickBot="1">
      <c r="A11" s="882"/>
      <c r="B11" s="33" t="s">
        <v>764</v>
      </c>
      <c r="C11" s="1160"/>
      <c r="D11" s="105"/>
      <c r="E11" s="53"/>
    </row>
    <row r="12" spans="1:5" ht="13.5" thickBot="1">
      <c r="A12" s="882"/>
      <c r="B12" s="33" t="s">
        <v>765</v>
      </c>
      <c r="C12" s="1160"/>
      <c r="D12" s="105"/>
      <c r="E12" s="53"/>
    </row>
    <row r="13" spans="1:5" ht="13.5" thickBot="1">
      <c r="A13" s="882"/>
      <c r="B13" s="33" t="s">
        <v>766</v>
      </c>
      <c r="C13" s="1160"/>
      <c r="D13" s="105"/>
      <c r="E13" s="53"/>
    </row>
    <row r="14" spans="1:5" ht="13.5" thickBot="1">
      <c r="A14" s="882"/>
      <c r="B14" s="33" t="s">
        <v>767</v>
      </c>
      <c r="C14" s="1160"/>
      <c r="D14" s="105"/>
      <c r="E14" s="53"/>
    </row>
    <row r="15" spans="1:5" ht="13.5" thickBot="1">
      <c r="A15" s="882"/>
      <c r="B15" s="33" t="s">
        <v>768</v>
      </c>
      <c r="C15" s="1160"/>
      <c r="D15" s="105"/>
      <c r="E15" s="53"/>
    </row>
    <row r="16" spans="1:4" ht="13.5" thickBot="1">
      <c r="A16" s="910"/>
      <c r="B16" s="53"/>
      <c r="C16" s="54"/>
      <c r="D16" s="53"/>
    </row>
    <row r="17" spans="1:4" ht="13.5" thickBot="1">
      <c r="A17" s="52" t="s">
        <v>3839</v>
      </c>
      <c r="B17" s="55" t="s">
        <v>769</v>
      </c>
      <c r="C17" s="1128" t="s">
        <v>3838</v>
      </c>
      <c r="D17" s="1127" t="s">
        <v>3843</v>
      </c>
    </row>
    <row r="18" spans="1:4" ht="13.5" thickBot="1">
      <c r="A18" s="1467" t="s">
        <v>2056</v>
      </c>
      <c r="B18" s="1468"/>
      <c r="C18" s="56" t="s">
        <v>2057</v>
      </c>
      <c r="D18" s="56" t="s">
        <v>2016</v>
      </c>
    </row>
    <row r="19" spans="1:4" ht="27" thickBot="1" thickTop="1">
      <c r="A19" s="5" t="s">
        <v>2058</v>
      </c>
      <c r="B19" s="57" t="s">
        <v>2059</v>
      </c>
      <c r="C19" s="58" t="s">
        <v>2060</v>
      </c>
      <c r="D19" s="941">
        <v>675</v>
      </c>
    </row>
    <row r="20" spans="1:4" ht="13.5" thickBot="1">
      <c r="A20" s="5" t="s">
        <v>2061</v>
      </c>
      <c r="B20" s="6" t="s">
        <v>2062</v>
      </c>
      <c r="C20" s="7" t="s">
        <v>2063</v>
      </c>
      <c r="D20" s="89">
        <v>240</v>
      </c>
    </row>
    <row r="21" spans="1:4" ht="13.5" thickBot="1">
      <c r="A21" s="5" t="s">
        <v>2064</v>
      </c>
      <c r="B21" s="6" t="s">
        <v>2065</v>
      </c>
      <c r="C21" s="7" t="s">
        <v>2063</v>
      </c>
      <c r="D21" s="89">
        <v>240</v>
      </c>
    </row>
    <row r="22" spans="1:4" ht="13.5" thickBot="1">
      <c r="A22" s="5" t="s">
        <v>2066</v>
      </c>
      <c r="B22" s="6" t="s">
        <v>2067</v>
      </c>
      <c r="C22" s="7" t="s">
        <v>2068</v>
      </c>
      <c r="D22" s="89">
        <v>180</v>
      </c>
    </row>
    <row r="23" spans="1:4" ht="13.5" thickBot="1">
      <c r="A23" s="5" t="s">
        <v>2069</v>
      </c>
      <c r="B23" s="6" t="s">
        <v>2070</v>
      </c>
      <c r="C23" s="7" t="s">
        <v>2068</v>
      </c>
      <c r="D23" s="89">
        <v>240</v>
      </c>
    </row>
    <row r="24" spans="1:4" ht="26.25" thickBot="1">
      <c r="A24" s="5" t="s">
        <v>2071</v>
      </c>
      <c r="B24" s="6" t="s">
        <v>347</v>
      </c>
      <c r="C24" s="7" t="s">
        <v>348</v>
      </c>
      <c r="D24" s="89">
        <v>555</v>
      </c>
    </row>
    <row r="25" spans="1:4" ht="13.5" thickBot="1">
      <c r="A25" s="5" t="s">
        <v>349</v>
      </c>
      <c r="B25" s="6" t="s">
        <v>350</v>
      </c>
      <c r="C25" s="7" t="s">
        <v>351</v>
      </c>
      <c r="D25" s="89">
        <v>120</v>
      </c>
    </row>
    <row r="26" spans="1:4" ht="13.5" thickBot="1">
      <c r="A26" s="22" t="s">
        <v>352</v>
      </c>
      <c r="B26" s="14" t="s">
        <v>4073</v>
      </c>
      <c r="C26" s="109" t="s">
        <v>348</v>
      </c>
      <c r="D26" s="942">
        <v>350</v>
      </c>
    </row>
    <row r="27" spans="1:4" ht="13.5" customHeight="1" thickBot="1">
      <c r="A27" s="1460" t="s">
        <v>4143</v>
      </c>
      <c r="B27" s="1464"/>
      <c r="C27" s="1464"/>
      <c r="D27" s="1464"/>
    </row>
    <row r="28" spans="1:4" ht="13.5" thickBot="1">
      <c r="A28" s="5" t="s">
        <v>4144</v>
      </c>
      <c r="B28" s="6" t="s">
        <v>3896</v>
      </c>
      <c r="C28" s="7" t="s">
        <v>3897</v>
      </c>
      <c r="D28" s="8">
        <v>0</v>
      </c>
    </row>
    <row r="29" spans="1:4" ht="13.5" thickBot="1">
      <c r="A29" s="5" t="s">
        <v>3898</v>
      </c>
      <c r="B29" s="6" t="s">
        <v>3899</v>
      </c>
      <c r="C29" s="7" t="s">
        <v>351</v>
      </c>
      <c r="D29" s="89">
        <v>180</v>
      </c>
    </row>
    <row r="30" spans="1:4" ht="13.5" thickBot="1">
      <c r="A30" s="5" t="s">
        <v>3900</v>
      </c>
      <c r="B30" s="6" t="s">
        <v>366</v>
      </c>
      <c r="C30" s="7" t="s">
        <v>351</v>
      </c>
      <c r="D30" s="89">
        <v>120</v>
      </c>
    </row>
    <row r="31" spans="1:4" ht="13.5" thickBot="1">
      <c r="A31" s="5" t="s">
        <v>367</v>
      </c>
      <c r="B31" s="6" t="s">
        <v>4342</v>
      </c>
      <c r="C31" s="7" t="s">
        <v>348</v>
      </c>
      <c r="D31" s="89">
        <v>180</v>
      </c>
    </row>
    <row r="32" spans="1:4" ht="26.25" thickBot="1">
      <c r="A32" s="5" t="s">
        <v>4343</v>
      </c>
      <c r="B32" s="6" t="s">
        <v>2387</v>
      </c>
      <c r="C32" s="7" t="s">
        <v>2063</v>
      </c>
      <c r="D32" s="89">
        <v>455</v>
      </c>
    </row>
    <row r="33" spans="1:4" ht="13.5" thickBot="1">
      <c r="A33" s="5" t="s">
        <v>2388</v>
      </c>
      <c r="B33" s="6" t="s">
        <v>2389</v>
      </c>
      <c r="C33" s="7" t="s">
        <v>3897</v>
      </c>
      <c r="D33" s="89">
        <v>180</v>
      </c>
    </row>
    <row r="34" spans="1:4" ht="13.5" thickBot="1">
      <c r="A34" s="5" t="s">
        <v>2390</v>
      </c>
      <c r="B34" s="6" t="s">
        <v>3352</v>
      </c>
      <c r="C34" s="7" t="s">
        <v>2063</v>
      </c>
      <c r="D34" s="89">
        <v>455</v>
      </c>
    </row>
    <row r="35" spans="1:4" ht="13.5" thickBot="1">
      <c r="A35" s="5" t="s">
        <v>3353</v>
      </c>
      <c r="B35" s="6" t="s">
        <v>3354</v>
      </c>
      <c r="C35" s="7" t="s">
        <v>2068</v>
      </c>
      <c r="D35" s="89">
        <v>455</v>
      </c>
    </row>
    <row r="36" spans="1:4" ht="13.5" thickBot="1">
      <c r="A36" s="5" t="s">
        <v>3355</v>
      </c>
      <c r="B36" s="6" t="s">
        <v>3356</v>
      </c>
      <c r="C36" s="7" t="s">
        <v>2063</v>
      </c>
      <c r="D36" s="89">
        <v>455</v>
      </c>
    </row>
    <row r="37" spans="1:4" ht="13.5" thickBot="1">
      <c r="A37" s="9" t="s">
        <v>3357</v>
      </c>
      <c r="B37" s="10" t="s">
        <v>3358</v>
      </c>
      <c r="C37" s="11" t="s">
        <v>2063</v>
      </c>
      <c r="D37" s="943">
        <v>555</v>
      </c>
    </row>
    <row r="38" spans="1:4" ht="14.25" thickBot="1" thickTop="1">
      <c r="A38" s="1469" t="s">
        <v>3359</v>
      </c>
      <c r="B38" s="1470"/>
      <c r="C38" s="13"/>
      <c r="D38" s="12"/>
    </row>
    <row r="39" spans="1:4" ht="14.25" thickBot="1" thickTop="1">
      <c r="A39" s="5" t="s">
        <v>3360</v>
      </c>
      <c r="B39" s="6" t="s">
        <v>3361</v>
      </c>
      <c r="C39" s="7" t="s">
        <v>2063</v>
      </c>
      <c r="D39" s="8">
        <v>240</v>
      </c>
    </row>
    <row r="40" spans="1:4" ht="13.5" thickBot="1">
      <c r="A40" s="5" t="s">
        <v>3362</v>
      </c>
      <c r="B40" s="6" t="s">
        <v>3363</v>
      </c>
      <c r="C40" s="7" t="s">
        <v>2060</v>
      </c>
      <c r="D40" s="89">
        <v>555</v>
      </c>
    </row>
    <row r="41" spans="1:4" ht="13.5" thickBot="1">
      <c r="A41" s="5" t="s">
        <v>3364</v>
      </c>
      <c r="B41" s="6" t="s">
        <v>3365</v>
      </c>
      <c r="C41" s="7" t="s">
        <v>2068</v>
      </c>
      <c r="D41" s="89">
        <v>240</v>
      </c>
    </row>
    <row r="42" spans="1:4" ht="13.5" thickBot="1">
      <c r="A42" s="5" t="s">
        <v>4080</v>
      </c>
      <c r="B42" s="6" t="s">
        <v>4081</v>
      </c>
      <c r="C42" s="7" t="s">
        <v>348</v>
      </c>
      <c r="D42" s="89" t="s">
        <v>3773</v>
      </c>
    </row>
    <row r="43" spans="1:4" ht="13.5" thickBot="1">
      <c r="A43" s="5" t="s">
        <v>4082</v>
      </c>
      <c r="B43" s="6" t="s">
        <v>2837</v>
      </c>
      <c r="C43" s="7" t="s">
        <v>2063</v>
      </c>
      <c r="D43" s="89">
        <v>455</v>
      </c>
    </row>
    <row r="44" spans="1:4" ht="13.5" thickBot="1">
      <c r="A44" s="5" t="s">
        <v>2838</v>
      </c>
      <c r="B44" s="6" t="s">
        <v>2839</v>
      </c>
      <c r="C44" s="7" t="s">
        <v>3897</v>
      </c>
      <c r="D44" s="89">
        <v>120</v>
      </c>
    </row>
    <row r="45" spans="1:4" ht="13.5" thickBot="1">
      <c r="A45" s="5" t="s">
        <v>2840</v>
      </c>
      <c r="B45" s="6" t="s">
        <v>2841</v>
      </c>
      <c r="C45" s="7" t="s">
        <v>351</v>
      </c>
      <c r="D45" s="89">
        <v>120</v>
      </c>
    </row>
    <row r="46" spans="1:4" ht="13.5" thickBot="1">
      <c r="A46" s="5" t="s">
        <v>2842</v>
      </c>
      <c r="B46" s="6" t="s">
        <v>2843</v>
      </c>
      <c r="C46" s="7" t="s">
        <v>351</v>
      </c>
      <c r="D46" s="89">
        <v>0</v>
      </c>
    </row>
    <row r="47" spans="1:4" ht="13.5" thickBot="1">
      <c r="A47" s="9" t="s">
        <v>33</v>
      </c>
      <c r="B47" s="10" t="s">
        <v>34</v>
      </c>
      <c r="C47" s="11" t="s">
        <v>3897</v>
      </c>
      <c r="D47" s="943">
        <v>120</v>
      </c>
    </row>
    <row r="48" spans="1:4" ht="14.25" thickBot="1" thickTop="1">
      <c r="A48" s="1469" t="s">
        <v>35</v>
      </c>
      <c r="B48" s="1470"/>
      <c r="C48" s="13"/>
      <c r="D48" s="12"/>
    </row>
    <row r="49" spans="1:4" ht="27" thickBot="1" thickTop="1">
      <c r="A49" s="5" t="s">
        <v>36</v>
      </c>
      <c r="B49" s="6" t="s">
        <v>37</v>
      </c>
      <c r="C49" s="7" t="s">
        <v>2060</v>
      </c>
      <c r="D49" s="89">
        <v>555</v>
      </c>
    </row>
    <row r="50" spans="1:4" ht="39" thickBot="1">
      <c r="A50" s="5" t="s">
        <v>38</v>
      </c>
      <c r="B50" s="6" t="s">
        <v>39</v>
      </c>
      <c r="C50" s="7" t="s">
        <v>2068</v>
      </c>
      <c r="D50" s="89">
        <v>240</v>
      </c>
    </row>
    <row r="51" spans="1:4" ht="26.25" thickBot="1">
      <c r="A51" s="5" t="s">
        <v>40</v>
      </c>
      <c r="B51" s="6" t="s">
        <v>41</v>
      </c>
      <c r="C51" s="7" t="s">
        <v>3897</v>
      </c>
      <c r="D51" s="89">
        <v>120</v>
      </c>
    </row>
    <row r="52" spans="1:4" ht="13.5" thickBot="1">
      <c r="A52" s="5" t="s">
        <v>42</v>
      </c>
      <c r="B52" s="6"/>
      <c r="C52" s="7"/>
      <c r="D52" s="89"/>
    </row>
    <row r="53" spans="1:4" ht="13.5" thickBot="1">
      <c r="A53" s="5" t="s">
        <v>43</v>
      </c>
      <c r="B53" s="6" t="s">
        <v>44</v>
      </c>
      <c r="C53" s="7" t="s">
        <v>351</v>
      </c>
      <c r="D53" s="89">
        <v>180</v>
      </c>
    </row>
    <row r="54" spans="1:4" ht="13.5" thickBot="1">
      <c r="A54" s="5" t="s">
        <v>45</v>
      </c>
      <c r="B54" s="6" t="s">
        <v>46</v>
      </c>
      <c r="C54" s="7" t="s">
        <v>348</v>
      </c>
      <c r="D54" s="89">
        <v>240</v>
      </c>
    </row>
    <row r="55" spans="1:4" ht="13.5" thickBot="1">
      <c r="A55" s="5" t="s">
        <v>47</v>
      </c>
      <c r="B55" s="6" t="s">
        <v>48</v>
      </c>
      <c r="C55" s="7" t="s">
        <v>2068</v>
      </c>
      <c r="D55" s="89">
        <v>350</v>
      </c>
    </row>
    <row r="56" spans="1:4" ht="13.5" thickBot="1">
      <c r="A56" s="5" t="s">
        <v>49</v>
      </c>
      <c r="B56" s="6" t="s">
        <v>50</v>
      </c>
      <c r="C56" s="7" t="s">
        <v>2063</v>
      </c>
      <c r="D56" s="89">
        <v>455</v>
      </c>
    </row>
    <row r="57" spans="1:4" ht="26.25" thickBot="1">
      <c r="A57" s="22" t="s">
        <v>51</v>
      </c>
      <c r="B57" s="14" t="s">
        <v>795</v>
      </c>
      <c r="C57" s="109" t="s">
        <v>2060</v>
      </c>
      <c r="D57" s="942">
        <v>675</v>
      </c>
    </row>
    <row r="58" spans="1:4" ht="13.5" thickBot="1">
      <c r="A58" s="1460" t="s">
        <v>796</v>
      </c>
      <c r="B58" s="1461"/>
      <c r="C58" s="1462"/>
      <c r="D58" s="1462"/>
    </row>
    <row r="59" spans="1:4" ht="13.5" thickBot="1">
      <c r="A59" s="5" t="s">
        <v>797</v>
      </c>
      <c r="B59" s="6" t="s">
        <v>798</v>
      </c>
      <c r="C59" s="7"/>
      <c r="D59" s="8"/>
    </row>
    <row r="60" spans="1:4" ht="13.5" thickBot="1">
      <c r="A60" s="5" t="s">
        <v>799</v>
      </c>
      <c r="B60" s="6" t="s">
        <v>798</v>
      </c>
      <c r="C60" s="7"/>
      <c r="D60" s="8"/>
    </row>
    <row r="61" spans="1:4" ht="13.5" thickBot="1">
      <c r="A61" s="5" t="s">
        <v>800</v>
      </c>
      <c r="B61" s="6" t="s">
        <v>798</v>
      </c>
      <c r="C61" s="7"/>
      <c r="D61" s="8">
        <v>350</v>
      </c>
    </row>
    <row r="62" spans="1:4" ht="13.5" thickBot="1">
      <c r="A62" s="5" t="s">
        <v>801</v>
      </c>
      <c r="B62" s="6" t="s">
        <v>2200</v>
      </c>
      <c r="C62" s="7">
        <v>3</v>
      </c>
      <c r="D62" s="8">
        <v>180</v>
      </c>
    </row>
    <row r="63" spans="1:4" ht="26.25" thickBot="1">
      <c r="A63" s="5" t="s">
        <v>2201</v>
      </c>
      <c r="B63" s="6" t="s">
        <v>2202</v>
      </c>
      <c r="C63" s="7">
        <v>4</v>
      </c>
      <c r="D63" s="89">
        <v>240</v>
      </c>
    </row>
    <row r="64" spans="1:4" ht="13.5" thickBot="1">
      <c r="A64" s="5" t="s">
        <v>2203</v>
      </c>
      <c r="B64" s="6" t="s">
        <v>2204</v>
      </c>
      <c r="C64" s="7">
        <v>5</v>
      </c>
      <c r="D64" s="89">
        <v>455</v>
      </c>
    </row>
    <row r="65" spans="1:4" ht="13.5" thickBot="1">
      <c r="A65" s="5" t="s">
        <v>2205</v>
      </c>
      <c r="B65" s="6" t="s">
        <v>2206</v>
      </c>
      <c r="C65" s="7">
        <v>1</v>
      </c>
      <c r="D65" s="89">
        <v>0</v>
      </c>
    </row>
    <row r="66" spans="1:4" ht="26.25" thickBot="1">
      <c r="A66" s="5" t="s">
        <v>2207</v>
      </c>
      <c r="B66" s="6" t="s">
        <v>2208</v>
      </c>
      <c r="C66" s="7">
        <v>1</v>
      </c>
      <c r="D66" s="89">
        <v>120</v>
      </c>
    </row>
    <row r="67" spans="1:4" ht="13.5" thickBot="1">
      <c r="A67" s="5" t="s">
        <v>2209</v>
      </c>
      <c r="B67" s="6" t="s">
        <v>2210</v>
      </c>
      <c r="C67" s="7">
        <v>2</v>
      </c>
      <c r="D67" s="89">
        <v>180</v>
      </c>
    </row>
    <row r="68" spans="1:4" ht="13.5" thickBot="1">
      <c r="A68" s="22" t="s">
        <v>2211</v>
      </c>
      <c r="B68" s="14" t="s">
        <v>2212</v>
      </c>
      <c r="C68" s="109">
        <v>4</v>
      </c>
      <c r="D68" s="942">
        <v>350</v>
      </c>
    </row>
    <row r="69" spans="1:4" ht="13.5" thickBot="1">
      <c r="A69" s="1460" t="s">
        <v>2213</v>
      </c>
      <c r="B69" s="1461"/>
      <c r="C69" s="1462"/>
      <c r="D69" s="1463"/>
    </row>
    <row r="70" spans="1:4" ht="13.5" thickBot="1">
      <c r="A70" s="5" t="s">
        <v>2214</v>
      </c>
      <c r="B70" s="6" t="s">
        <v>2215</v>
      </c>
      <c r="C70" s="7">
        <v>6</v>
      </c>
      <c r="D70" s="89">
        <v>555</v>
      </c>
    </row>
    <row r="71" spans="1:4" ht="13.5" thickBot="1">
      <c r="A71" s="5" t="s">
        <v>2216</v>
      </c>
      <c r="B71" s="6" t="s">
        <v>2217</v>
      </c>
      <c r="C71" s="7">
        <v>3</v>
      </c>
      <c r="D71" s="89">
        <v>240</v>
      </c>
    </row>
    <row r="72" spans="1:4" ht="13.5" thickBot="1">
      <c r="A72" s="5" t="s">
        <v>2218</v>
      </c>
      <c r="B72" s="6" t="s">
        <v>2219</v>
      </c>
      <c r="C72" s="7">
        <v>2</v>
      </c>
      <c r="D72" s="89">
        <v>120</v>
      </c>
    </row>
    <row r="73" spans="1:4" ht="13.5" thickBot="1">
      <c r="A73" s="5" t="s">
        <v>2220</v>
      </c>
      <c r="B73" s="6" t="s">
        <v>2221</v>
      </c>
      <c r="C73" s="7">
        <v>2</v>
      </c>
      <c r="D73" s="89">
        <v>240</v>
      </c>
    </row>
    <row r="74" spans="1:4" ht="26.25" thickBot="1">
      <c r="A74" s="5" t="s">
        <v>2222</v>
      </c>
      <c r="B74" s="6" t="s">
        <v>329</v>
      </c>
      <c r="C74" s="7">
        <v>1</v>
      </c>
      <c r="D74" s="89">
        <v>120</v>
      </c>
    </row>
    <row r="75" spans="1:4" ht="13.5" thickBot="1">
      <c r="A75" s="22" t="s">
        <v>330</v>
      </c>
      <c r="B75" s="14" t="s">
        <v>331</v>
      </c>
      <c r="C75" s="109">
        <v>4</v>
      </c>
      <c r="D75" s="942">
        <v>555</v>
      </c>
    </row>
    <row r="76" spans="1:4" ht="13.5" thickBot="1">
      <c r="A76" s="1465" t="s">
        <v>332</v>
      </c>
      <c r="B76" s="1466"/>
      <c r="C76" s="1466"/>
      <c r="D76" s="1466"/>
    </row>
    <row r="77" spans="1:4" ht="13.5" thickBot="1">
      <c r="A77" s="5" t="s">
        <v>333</v>
      </c>
      <c r="B77" s="6" t="s">
        <v>798</v>
      </c>
      <c r="C77" s="7"/>
      <c r="D77" s="8"/>
    </row>
    <row r="78" spans="1:4" ht="13.5" thickBot="1">
      <c r="A78" s="5" t="s">
        <v>334</v>
      </c>
      <c r="B78" s="6" t="s">
        <v>335</v>
      </c>
      <c r="C78" s="7">
        <v>2</v>
      </c>
      <c r="D78" s="8">
        <v>180</v>
      </c>
    </row>
    <row r="79" spans="1:4" ht="13.5" thickBot="1">
      <c r="A79" s="5" t="s">
        <v>336</v>
      </c>
      <c r="B79" s="6" t="s">
        <v>337</v>
      </c>
      <c r="C79" s="7">
        <v>4</v>
      </c>
      <c r="D79" s="8">
        <v>240</v>
      </c>
    </row>
    <row r="80" spans="1:4" ht="39" thickBot="1">
      <c r="A80" s="58" t="s">
        <v>338</v>
      </c>
      <c r="B80" s="95" t="s">
        <v>1340</v>
      </c>
      <c r="C80" s="96">
        <v>5</v>
      </c>
      <c r="D80" s="93">
        <v>350</v>
      </c>
    </row>
    <row r="81" spans="1:4" ht="26.25" thickBot="1">
      <c r="A81" s="5" t="s">
        <v>1341</v>
      </c>
      <c r="B81" s="6" t="s">
        <v>2655</v>
      </c>
      <c r="C81" s="7">
        <v>6</v>
      </c>
      <c r="D81" s="89">
        <v>555</v>
      </c>
    </row>
    <row r="82" spans="1:4" ht="26.25" thickBot="1">
      <c r="A82" s="5" t="s">
        <v>2656</v>
      </c>
      <c r="B82" s="6" t="s">
        <v>2657</v>
      </c>
      <c r="C82" s="7">
        <v>1</v>
      </c>
      <c r="D82" s="8">
        <v>120</v>
      </c>
    </row>
    <row r="83" spans="1:4" ht="13.5" thickBot="1">
      <c r="A83" s="22" t="s">
        <v>2658</v>
      </c>
      <c r="B83" s="14" t="s">
        <v>2659</v>
      </c>
      <c r="C83" s="109">
        <v>3</v>
      </c>
      <c r="D83" s="107">
        <v>240</v>
      </c>
    </row>
    <row r="84" spans="1:4" ht="13.5" thickBot="1">
      <c r="A84" s="1460" t="s">
        <v>2660</v>
      </c>
      <c r="B84" s="1461"/>
      <c r="C84" s="1462"/>
      <c r="D84" s="1462"/>
    </row>
    <row r="85" spans="1:4" ht="13.5" thickBot="1">
      <c r="A85" s="5" t="s">
        <v>2661</v>
      </c>
      <c r="B85" s="6" t="s">
        <v>2662</v>
      </c>
      <c r="C85" s="7">
        <v>2</v>
      </c>
      <c r="D85" s="8">
        <v>180</v>
      </c>
    </row>
    <row r="86" spans="1:4" ht="26.25" thickBot="1">
      <c r="A86" s="58" t="s">
        <v>2663</v>
      </c>
      <c r="B86" s="95" t="s">
        <v>2664</v>
      </c>
      <c r="C86" s="96">
        <v>1</v>
      </c>
      <c r="D86" s="93">
        <v>120</v>
      </c>
    </row>
    <row r="87" spans="1:4" ht="13.5" thickBot="1">
      <c r="A87" s="5" t="s">
        <v>2665</v>
      </c>
      <c r="B87" s="6" t="s">
        <v>2666</v>
      </c>
      <c r="C87" s="7">
        <v>1</v>
      </c>
      <c r="D87" s="8">
        <v>0</v>
      </c>
    </row>
    <row r="88" spans="1:4" ht="13.5" thickBot="1">
      <c r="A88" s="5" t="s">
        <v>2668</v>
      </c>
      <c r="B88" s="6" t="s">
        <v>2669</v>
      </c>
      <c r="C88" s="7">
        <v>4</v>
      </c>
      <c r="D88" s="8">
        <v>240</v>
      </c>
    </row>
    <row r="89" spans="1:4" ht="13.5" thickBot="1">
      <c r="A89" s="5" t="s">
        <v>2670</v>
      </c>
      <c r="B89" s="6" t="s">
        <v>2671</v>
      </c>
      <c r="C89" s="7">
        <v>4</v>
      </c>
      <c r="D89" s="8">
        <v>240</v>
      </c>
    </row>
    <row r="90" spans="1:4" ht="13.5" thickBot="1">
      <c r="A90" s="5" t="s">
        <v>2672</v>
      </c>
      <c r="B90" s="6" t="s">
        <v>2673</v>
      </c>
      <c r="C90" s="7">
        <v>3</v>
      </c>
      <c r="D90" s="8">
        <v>240</v>
      </c>
    </row>
    <row r="91" spans="1:4" ht="26.25" thickBot="1">
      <c r="A91" s="5" t="s">
        <v>2674</v>
      </c>
      <c r="B91" s="6" t="s">
        <v>2675</v>
      </c>
      <c r="C91" s="7">
        <v>2</v>
      </c>
      <c r="D91" s="8">
        <v>180</v>
      </c>
    </row>
    <row r="92" spans="1:4" ht="13.5" thickBot="1">
      <c r="A92" s="5" t="s">
        <v>2676</v>
      </c>
      <c r="B92" s="6" t="s">
        <v>2677</v>
      </c>
      <c r="C92" s="7">
        <v>4</v>
      </c>
      <c r="D92" s="8">
        <v>180</v>
      </c>
    </row>
    <row r="93" spans="1:4" ht="13.5" thickBot="1">
      <c r="A93" s="5" t="s">
        <v>2678</v>
      </c>
      <c r="B93" s="6" t="s">
        <v>2679</v>
      </c>
      <c r="C93" s="7">
        <v>3</v>
      </c>
      <c r="D93" s="8">
        <v>180</v>
      </c>
    </row>
    <row r="94" spans="1:4" ht="13.5" thickBot="1">
      <c r="A94" s="5" t="s">
        <v>2680</v>
      </c>
      <c r="B94" s="6" t="s">
        <v>2681</v>
      </c>
      <c r="C94" s="7">
        <v>1</v>
      </c>
      <c r="D94" s="8">
        <v>120</v>
      </c>
    </row>
    <row r="95" spans="1:4" ht="13.5" thickBot="1">
      <c r="A95" s="5" t="s">
        <v>2682</v>
      </c>
      <c r="B95" s="6" t="s">
        <v>2683</v>
      </c>
      <c r="C95" s="7">
        <v>4</v>
      </c>
      <c r="D95" s="89">
        <v>350</v>
      </c>
    </row>
    <row r="96" spans="1:4" ht="13.5" thickBot="1">
      <c r="A96" s="5" t="s">
        <v>2684</v>
      </c>
      <c r="B96" s="6" t="s">
        <v>2685</v>
      </c>
      <c r="C96" s="7">
        <v>1</v>
      </c>
      <c r="D96" s="8">
        <v>180</v>
      </c>
    </row>
    <row r="97" spans="1:4" ht="13.5" thickBot="1">
      <c r="A97" s="5" t="s">
        <v>2686</v>
      </c>
      <c r="B97" s="6" t="s">
        <v>2687</v>
      </c>
      <c r="C97" s="7">
        <v>4</v>
      </c>
      <c r="D97" s="8">
        <v>180</v>
      </c>
    </row>
    <row r="98" spans="1:4" ht="13.5" thickBot="1">
      <c r="A98" s="114" t="s">
        <v>2688</v>
      </c>
      <c r="B98" s="115" t="s">
        <v>2689</v>
      </c>
      <c r="C98" s="7">
        <v>3</v>
      </c>
      <c r="D98" s="8">
        <v>240</v>
      </c>
    </row>
    <row r="99" spans="1:4" ht="13.5" thickBot="1">
      <c r="A99" s="1475" t="s">
        <v>2690</v>
      </c>
      <c r="B99" s="1476"/>
      <c r="C99" s="1476"/>
      <c r="D99" s="1476"/>
    </row>
    <row r="100" spans="1:4" ht="13.5" thickBot="1">
      <c r="A100" s="15" t="s">
        <v>2691</v>
      </c>
      <c r="B100" s="16" t="s">
        <v>2692</v>
      </c>
      <c r="C100" s="17">
        <v>5</v>
      </c>
      <c r="D100" s="8">
        <v>555</v>
      </c>
    </row>
    <row r="101" spans="1:4" ht="13.5" thickBot="1">
      <c r="A101" s="15" t="s">
        <v>2693</v>
      </c>
      <c r="B101" s="16" t="s">
        <v>2694</v>
      </c>
      <c r="C101" s="17">
        <v>6</v>
      </c>
      <c r="D101" s="8">
        <v>675</v>
      </c>
    </row>
    <row r="102" spans="1:4" ht="13.5" thickBot="1">
      <c r="A102" s="15" t="s">
        <v>2695</v>
      </c>
      <c r="B102" s="16" t="s">
        <v>2696</v>
      </c>
      <c r="C102" s="17">
        <v>4</v>
      </c>
      <c r="D102" s="8">
        <v>455</v>
      </c>
    </row>
    <row r="103" spans="1:4" ht="13.5" thickBot="1">
      <c r="A103" s="15" t="s">
        <v>2697</v>
      </c>
      <c r="B103" s="16" t="s">
        <v>2698</v>
      </c>
      <c r="C103" s="17">
        <v>3</v>
      </c>
      <c r="D103" s="8">
        <v>240</v>
      </c>
    </row>
    <row r="104" spans="1:4" ht="13.5" thickBot="1">
      <c r="A104" s="15" t="s">
        <v>2699</v>
      </c>
      <c r="B104" s="16" t="s">
        <v>2884</v>
      </c>
      <c r="C104" s="17">
        <v>3</v>
      </c>
      <c r="D104" s="8">
        <v>240</v>
      </c>
    </row>
    <row r="105" spans="1:4" ht="13.5" thickBot="1">
      <c r="A105" s="15" t="s">
        <v>2885</v>
      </c>
      <c r="B105" s="16" t="s">
        <v>2886</v>
      </c>
      <c r="C105" s="17">
        <v>1</v>
      </c>
      <c r="D105" s="8">
        <v>120</v>
      </c>
    </row>
    <row r="106" spans="1:4" ht="13.5" thickBot="1">
      <c r="A106" s="15" t="s">
        <v>2887</v>
      </c>
      <c r="B106" s="16" t="s">
        <v>2888</v>
      </c>
      <c r="C106" s="17">
        <v>1</v>
      </c>
      <c r="D106" s="8">
        <v>120</v>
      </c>
    </row>
    <row r="107" spans="1:4" ht="13.5" thickBot="1">
      <c r="A107" s="15" t="s">
        <v>2889</v>
      </c>
      <c r="B107" s="16" t="s">
        <v>2890</v>
      </c>
      <c r="C107" s="17">
        <v>3</v>
      </c>
      <c r="D107" s="8">
        <v>240</v>
      </c>
    </row>
    <row r="108" spans="1:4" ht="13.5" thickBot="1">
      <c r="A108" s="15" t="s">
        <v>2891</v>
      </c>
      <c r="B108" s="16" t="s">
        <v>1503</v>
      </c>
      <c r="C108" s="17">
        <v>3</v>
      </c>
      <c r="D108" s="8">
        <v>240</v>
      </c>
    </row>
    <row r="109" spans="1:4" ht="13.5" thickBot="1">
      <c r="A109" s="15" t="s">
        <v>1504</v>
      </c>
      <c r="B109" s="16" t="s">
        <v>1505</v>
      </c>
      <c r="C109" s="17">
        <v>4</v>
      </c>
      <c r="D109" s="8">
        <v>240</v>
      </c>
    </row>
    <row r="110" spans="1:4" ht="13.5" thickBot="1">
      <c r="A110" s="15" t="s">
        <v>1506</v>
      </c>
      <c r="B110" s="16" t="s">
        <v>1507</v>
      </c>
      <c r="C110" s="17">
        <v>5</v>
      </c>
      <c r="D110" s="8">
        <v>350</v>
      </c>
    </row>
    <row r="111" spans="1:4" ht="13.5" thickBot="1">
      <c r="A111" s="15" t="s">
        <v>1508</v>
      </c>
      <c r="B111" s="16" t="s">
        <v>1509</v>
      </c>
      <c r="C111" s="17">
        <v>4</v>
      </c>
      <c r="D111" s="8">
        <v>240</v>
      </c>
    </row>
    <row r="112" spans="1:4" ht="13.5" thickBot="1">
      <c r="A112" s="15" t="s">
        <v>1510</v>
      </c>
      <c r="B112" s="16" t="s">
        <v>1471</v>
      </c>
      <c r="C112" s="17">
        <v>5</v>
      </c>
      <c r="D112" s="8">
        <v>350</v>
      </c>
    </row>
    <row r="113" spans="1:4" ht="13.5" thickBot="1">
      <c r="A113" s="18" t="s">
        <v>1472</v>
      </c>
      <c r="B113" s="19" t="s">
        <v>1473</v>
      </c>
      <c r="C113" s="20">
        <v>6</v>
      </c>
      <c r="D113" s="12">
        <v>455</v>
      </c>
    </row>
    <row r="114" spans="1:4" ht="13.5" thickTop="1">
      <c r="A114" s="1471" t="s">
        <v>1474</v>
      </c>
      <c r="B114" s="1472"/>
      <c r="C114" s="1472"/>
      <c r="D114" s="1472"/>
    </row>
    <row r="115" spans="1:4" ht="13.5" thickBot="1">
      <c r="A115" s="15" t="s">
        <v>1475</v>
      </c>
      <c r="B115" s="16" t="s">
        <v>1476</v>
      </c>
      <c r="C115" s="7">
        <v>5</v>
      </c>
      <c r="D115" s="8">
        <v>675</v>
      </c>
    </row>
    <row r="116" spans="1:4" ht="13.5" thickBot="1">
      <c r="A116" s="15" t="s">
        <v>4365</v>
      </c>
      <c r="B116" s="16" t="s">
        <v>4366</v>
      </c>
      <c r="C116" s="7">
        <v>6</v>
      </c>
      <c r="D116" s="8">
        <v>843</v>
      </c>
    </row>
    <row r="117" spans="1:4" ht="13.5" thickBot="1">
      <c r="A117" s="15" t="s">
        <v>4367</v>
      </c>
      <c r="B117" s="16" t="s">
        <v>4368</v>
      </c>
      <c r="C117" s="7">
        <v>6</v>
      </c>
      <c r="D117" s="89">
        <v>555</v>
      </c>
    </row>
    <row r="118" spans="1:4" ht="13.5" thickBot="1">
      <c r="A118" s="18" t="s">
        <v>4369</v>
      </c>
      <c r="B118" s="19" t="s">
        <v>4370</v>
      </c>
      <c r="C118" s="20">
        <v>7</v>
      </c>
      <c r="D118" s="943">
        <v>675</v>
      </c>
    </row>
    <row r="119" spans="1:4" ht="13.5" thickTop="1">
      <c r="A119" s="1473" t="s">
        <v>4371</v>
      </c>
      <c r="B119" s="1474"/>
      <c r="C119" s="1474"/>
      <c r="D119" s="1474"/>
    </row>
    <row r="120" spans="1:4" ht="26.25" thickBot="1">
      <c r="A120" s="15" t="s">
        <v>4372</v>
      </c>
      <c r="B120" s="16" t="s">
        <v>4373</v>
      </c>
      <c r="C120" s="17">
        <v>5</v>
      </c>
      <c r="D120" s="8">
        <v>455</v>
      </c>
    </row>
    <row r="121" spans="1:4" ht="13.5" thickBot="1">
      <c r="A121" s="15" t="s">
        <v>4374</v>
      </c>
      <c r="B121" s="16" t="s">
        <v>3007</v>
      </c>
      <c r="C121" s="17">
        <v>4</v>
      </c>
      <c r="D121" s="8">
        <v>240</v>
      </c>
    </row>
    <row r="122" spans="1:4" ht="51" customHeight="1" thickBot="1">
      <c r="A122" s="15" t="s">
        <v>3008</v>
      </c>
      <c r="B122" s="16" t="s">
        <v>3774</v>
      </c>
      <c r="C122" s="17">
        <v>3</v>
      </c>
      <c r="D122" s="8">
        <v>240</v>
      </c>
    </row>
    <row r="123" spans="1:4" ht="13.5" thickBot="1">
      <c r="A123" s="15" t="s">
        <v>3775</v>
      </c>
      <c r="B123" s="16" t="s">
        <v>3776</v>
      </c>
      <c r="C123" s="17">
        <v>4</v>
      </c>
      <c r="D123" s="89">
        <v>350</v>
      </c>
    </row>
    <row r="124" spans="1:4" ht="13.5" thickBot="1">
      <c r="A124" s="15" t="s">
        <v>3777</v>
      </c>
      <c r="B124" s="16" t="s">
        <v>3778</v>
      </c>
      <c r="C124" s="17">
        <v>1</v>
      </c>
      <c r="D124" s="89">
        <v>120</v>
      </c>
    </row>
    <row r="125" spans="1:4" ht="13.5" thickBot="1">
      <c r="A125" s="15" t="s">
        <v>3779</v>
      </c>
      <c r="B125" s="16" t="s">
        <v>3780</v>
      </c>
      <c r="C125" s="17">
        <v>2</v>
      </c>
      <c r="D125" s="89">
        <v>180</v>
      </c>
    </row>
    <row r="126" spans="1:4" ht="13.5" thickBot="1">
      <c r="A126" s="15" t="s">
        <v>3781</v>
      </c>
      <c r="B126" s="16" t="s">
        <v>3782</v>
      </c>
      <c r="C126" s="17">
        <v>3</v>
      </c>
      <c r="D126" s="89">
        <v>350</v>
      </c>
    </row>
    <row r="127" spans="1:4" ht="26.25" thickBot="1">
      <c r="A127" s="15" t="s">
        <v>3861</v>
      </c>
      <c r="B127" s="16" t="s">
        <v>3862</v>
      </c>
      <c r="C127" s="17">
        <v>4</v>
      </c>
      <c r="D127" s="8">
        <v>240</v>
      </c>
    </row>
    <row r="128" spans="1:4" ht="26.25" thickBot="1">
      <c r="A128" s="15" t="s">
        <v>3863</v>
      </c>
      <c r="B128" s="16" t="s">
        <v>3350</v>
      </c>
      <c r="C128" s="17">
        <v>3</v>
      </c>
      <c r="D128" s="8">
        <v>240</v>
      </c>
    </row>
    <row r="129" spans="1:4" ht="39" thickBot="1">
      <c r="A129" s="15" t="s">
        <v>3351</v>
      </c>
      <c r="B129" s="16" t="s">
        <v>2080</v>
      </c>
      <c r="C129" s="17">
        <v>6</v>
      </c>
      <c r="D129" s="8">
        <v>455</v>
      </c>
    </row>
    <row r="130" spans="1:4" ht="13.5" thickBot="1">
      <c r="A130" s="18" t="s">
        <v>2081</v>
      </c>
      <c r="B130" s="19" t="s">
        <v>2082</v>
      </c>
      <c r="C130" s="20">
        <v>1</v>
      </c>
      <c r="D130" s="12">
        <v>120</v>
      </c>
    </row>
    <row r="131" spans="1:4" ht="14.25" thickBot="1" thickTop="1">
      <c r="A131" s="1467" t="s">
        <v>2083</v>
      </c>
      <c r="B131" s="1477"/>
      <c r="C131" s="1477"/>
      <c r="D131" s="1477"/>
    </row>
    <row r="132" spans="1:4" ht="27" thickBot="1" thickTop="1">
      <c r="A132" s="15" t="s">
        <v>2084</v>
      </c>
      <c r="B132" s="16" t="s">
        <v>2190</v>
      </c>
      <c r="C132" s="17">
        <v>5</v>
      </c>
      <c r="D132" s="8">
        <v>350</v>
      </c>
    </row>
    <row r="133" spans="1:4" ht="13.5" thickBot="1">
      <c r="A133" s="15" t="s">
        <v>2191</v>
      </c>
      <c r="B133" s="16" t="s">
        <v>2192</v>
      </c>
      <c r="C133" s="17">
        <v>2</v>
      </c>
      <c r="D133" s="89">
        <v>180</v>
      </c>
    </row>
    <row r="134" spans="1:4" ht="13.5" thickBot="1">
      <c r="A134" s="15" t="s">
        <v>2193</v>
      </c>
      <c r="B134" s="16" t="s">
        <v>2194</v>
      </c>
      <c r="C134" s="17">
        <v>3</v>
      </c>
      <c r="D134" s="8">
        <v>240</v>
      </c>
    </row>
    <row r="135" spans="1:4" ht="13.5" thickBot="1">
      <c r="A135" s="15" t="s">
        <v>2195</v>
      </c>
      <c r="B135" s="16" t="s">
        <v>2196</v>
      </c>
      <c r="C135" s="17">
        <v>4</v>
      </c>
      <c r="D135" s="8">
        <v>350</v>
      </c>
    </row>
    <row r="136" spans="1:4" ht="13.5" thickBot="1">
      <c r="A136" s="15" t="s">
        <v>2197</v>
      </c>
      <c r="B136" s="16" t="s">
        <v>2198</v>
      </c>
      <c r="C136" s="17">
        <v>1</v>
      </c>
      <c r="D136" s="8">
        <v>120</v>
      </c>
    </row>
    <row r="137" spans="1:4" ht="13.5" thickBot="1">
      <c r="A137" s="18" t="s">
        <v>2199</v>
      </c>
      <c r="B137" s="19" t="s">
        <v>994</v>
      </c>
      <c r="C137" s="20">
        <v>6</v>
      </c>
      <c r="D137" s="8">
        <v>350</v>
      </c>
    </row>
    <row r="138" spans="1:4" ht="13.5" thickTop="1">
      <c r="A138" s="1473" t="s">
        <v>995</v>
      </c>
      <c r="B138" s="1474"/>
      <c r="C138" s="1474"/>
      <c r="D138" s="1474"/>
    </row>
    <row r="139" spans="1:4" ht="13.5" thickBot="1">
      <c r="A139" s="15" t="s">
        <v>996</v>
      </c>
      <c r="B139" s="16" t="s">
        <v>997</v>
      </c>
      <c r="C139" s="17">
        <v>6</v>
      </c>
      <c r="D139" s="89">
        <v>555</v>
      </c>
    </row>
    <row r="140" spans="1:4" ht="13.5" thickBot="1">
      <c r="A140" s="15" t="s">
        <v>998</v>
      </c>
      <c r="B140" s="16" t="s">
        <v>999</v>
      </c>
      <c r="C140" s="17">
        <v>4</v>
      </c>
      <c r="D140" s="89">
        <v>455</v>
      </c>
    </row>
    <row r="141" spans="1:4" ht="26.25" thickBot="1">
      <c r="A141" s="15" t="s">
        <v>1000</v>
      </c>
      <c r="B141" s="16" t="s">
        <v>1001</v>
      </c>
      <c r="C141" s="17">
        <v>2</v>
      </c>
      <c r="D141" s="89">
        <v>240</v>
      </c>
    </row>
    <row r="142" spans="1:4" ht="39" thickBot="1">
      <c r="A142" s="15" t="s">
        <v>1002</v>
      </c>
      <c r="B142" s="16" t="s">
        <v>3025</v>
      </c>
      <c r="C142" s="17">
        <v>5</v>
      </c>
      <c r="D142" s="89">
        <v>555</v>
      </c>
    </row>
    <row r="143" spans="1:4" ht="26.25" thickBot="1">
      <c r="A143" s="15" t="s">
        <v>3026</v>
      </c>
      <c r="B143" s="16" t="s">
        <v>353</v>
      </c>
      <c r="C143" s="17">
        <v>5</v>
      </c>
      <c r="D143" s="89">
        <v>455</v>
      </c>
    </row>
    <row r="144" spans="1:4" ht="26.25" thickBot="1">
      <c r="A144" s="15" t="s">
        <v>354</v>
      </c>
      <c r="B144" s="16" t="s">
        <v>355</v>
      </c>
      <c r="C144" s="17">
        <v>3</v>
      </c>
      <c r="D144" s="89">
        <v>350</v>
      </c>
    </row>
    <row r="145" spans="1:4" ht="26.25" thickBot="1">
      <c r="A145" s="23" t="s">
        <v>356</v>
      </c>
      <c r="B145" s="14" t="s">
        <v>2242</v>
      </c>
      <c r="C145" s="25">
        <v>2</v>
      </c>
      <c r="D145" s="944">
        <v>350</v>
      </c>
    </row>
    <row r="146" spans="1:4" ht="13.5" thickBot="1">
      <c r="A146" s="1460" t="s">
        <v>357</v>
      </c>
      <c r="B146" s="1461"/>
      <c r="C146" s="1462"/>
      <c r="D146" s="1462"/>
    </row>
    <row r="147" spans="1:4" ht="51.75" thickBot="1">
      <c r="A147" s="5" t="s">
        <v>358</v>
      </c>
      <c r="B147" s="6" t="s">
        <v>3871</v>
      </c>
      <c r="C147" s="7">
        <v>7</v>
      </c>
      <c r="D147" s="89">
        <v>675</v>
      </c>
    </row>
    <row r="148" spans="1:4" ht="51.75" thickBot="1">
      <c r="A148" s="5" t="s">
        <v>3872</v>
      </c>
      <c r="B148" s="6" t="s">
        <v>659</v>
      </c>
      <c r="C148" s="7">
        <v>4</v>
      </c>
      <c r="D148" s="8">
        <v>350</v>
      </c>
    </row>
    <row r="149" spans="1:4" ht="26.25" thickBot="1">
      <c r="A149" s="5" t="s">
        <v>660</v>
      </c>
      <c r="B149" s="6" t="s">
        <v>661</v>
      </c>
      <c r="C149" s="7">
        <v>5</v>
      </c>
      <c r="D149" s="8">
        <v>350</v>
      </c>
    </row>
    <row r="150" spans="1:4" ht="13.5" thickBot="1">
      <c r="A150" s="15" t="s">
        <v>662</v>
      </c>
      <c r="B150" s="16" t="s">
        <v>663</v>
      </c>
      <c r="C150" s="17">
        <v>1</v>
      </c>
      <c r="D150" s="8">
        <v>120</v>
      </c>
    </row>
    <row r="151" spans="1:4" ht="26.25" thickBot="1">
      <c r="A151" s="15" t="s">
        <v>664</v>
      </c>
      <c r="B151" s="16" t="s">
        <v>665</v>
      </c>
      <c r="C151" s="17">
        <v>3</v>
      </c>
      <c r="D151" s="8">
        <v>240</v>
      </c>
    </row>
    <row r="152" spans="1:4" ht="26.25" thickBot="1">
      <c r="A152" s="15" t="s">
        <v>666</v>
      </c>
      <c r="B152" s="16" t="s">
        <v>667</v>
      </c>
      <c r="C152" s="17">
        <v>4</v>
      </c>
      <c r="D152" s="8">
        <v>240</v>
      </c>
    </row>
    <row r="153" spans="1:4" ht="13.5" thickBot="1">
      <c r="A153" s="15" t="s">
        <v>668</v>
      </c>
      <c r="B153" s="16" t="s">
        <v>669</v>
      </c>
      <c r="C153" s="17">
        <v>2</v>
      </c>
      <c r="D153" s="8">
        <v>180</v>
      </c>
    </row>
    <row r="154" spans="1:4" ht="26.25" thickBot="1">
      <c r="A154" s="15" t="s">
        <v>670</v>
      </c>
      <c r="B154" s="16" t="s">
        <v>671</v>
      </c>
      <c r="C154" s="17">
        <v>1</v>
      </c>
      <c r="D154" s="8">
        <v>120</v>
      </c>
    </row>
    <row r="155" spans="1:4" ht="13.5" thickBot="1">
      <c r="A155" s="15" t="s">
        <v>672</v>
      </c>
      <c r="B155" s="16" t="s">
        <v>673</v>
      </c>
      <c r="C155" s="17">
        <v>2</v>
      </c>
      <c r="D155" s="8">
        <v>120</v>
      </c>
    </row>
    <row r="156" spans="1:4" ht="13.5" thickBot="1">
      <c r="A156" s="15" t="s">
        <v>674</v>
      </c>
      <c r="B156" s="16" t="s">
        <v>900</v>
      </c>
      <c r="C156" s="17">
        <v>2</v>
      </c>
      <c r="D156" s="8">
        <v>240</v>
      </c>
    </row>
    <row r="157" spans="1:4" ht="13.5" thickBot="1">
      <c r="A157" s="15" t="s">
        <v>901</v>
      </c>
      <c r="B157" s="16" t="s">
        <v>902</v>
      </c>
      <c r="C157" s="17">
        <v>3</v>
      </c>
      <c r="D157" s="8">
        <v>180</v>
      </c>
    </row>
    <row r="158" spans="1:4" ht="26.25" thickBot="1">
      <c r="A158" s="15" t="s">
        <v>903</v>
      </c>
      <c r="B158" s="16" t="s">
        <v>3901</v>
      </c>
      <c r="C158" s="17">
        <v>4</v>
      </c>
      <c r="D158" s="8">
        <v>240</v>
      </c>
    </row>
    <row r="159" spans="1:4" ht="13.5" thickBot="1">
      <c r="A159" s="15" t="s">
        <v>3902</v>
      </c>
      <c r="B159" s="16" t="s">
        <v>3903</v>
      </c>
      <c r="C159" s="17">
        <v>5</v>
      </c>
      <c r="D159" s="8">
        <v>455</v>
      </c>
    </row>
    <row r="160" spans="1:4" ht="13.5" thickBot="1">
      <c r="A160" s="15" t="s">
        <v>3904</v>
      </c>
      <c r="B160" s="16" t="s">
        <v>3905</v>
      </c>
      <c r="C160" s="17">
        <v>6</v>
      </c>
      <c r="D160" s="8">
        <v>555</v>
      </c>
    </row>
    <row r="161" spans="1:4" ht="13.5" thickBot="1">
      <c r="A161" s="15" t="s">
        <v>3906</v>
      </c>
      <c r="B161" s="16" t="s">
        <v>1646</v>
      </c>
      <c r="C161" s="17">
        <v>5</v>
      </c>
      <c r="D161" s="8">
        <v>455</v>
      </c>
    </row>
    <row r="162" spans="1:4" ht="13.5" thickBot="1">
      <c r="A162" s="15" t="s">
        <v>1647</v>
      </c>
      <c r="B162" s="16" t="s">
        <v>1648</v>
      </c>
      <c r="C162" s="17">
        <v>6</v>
      </c>
      <c r="D162" s="8">
        <v>455</v>
      </c>
    </row>
    <row r="163" spans="1:4" ht="26.25" thickBot="1">
      <c r="A163" s="15" t="s">
        <v>1649</v>
      </c>
      <c r="B163" s="16" t="s">
        <v>1650</v>
      </c>
      <c r="C163" s="17">
        <v>5</v>
      </c>
      <c r="D163" s="8">
        <v>455</v>
      </c>
    </row>
    <row r="164" spans="1:4" ht="13.5" thickBot="1">
      <c r="A164" s="15" t="s">
        <v>1651</v>
      </c>
      <c r="B164" s="16" t="s">
        <v>1652</v>
      </c>
      <c r="C164" s="17">
        <v>1</v>
      </c>
      <c r="D164" s="8">
        <v>120</v>
      </c>
    </row>
    <row r="165" spans="1:4" ht="13.5" thickBot="1">
      <c r="A165" s="15" t="s">
        <v>1653</v>
      </c>
      <c r="B165" s="16" t="s">
        <v>2847</v>
      </c>
      <c r="C165" s="17">
        <v>6</v>
      </c>
      <c r="D165" s="8">
        <v>555</v>
      </c>
    </row>
    <row r="166" spans="1:4" ht="26.25" thickBot="1">
      <c r="A166" s="15" t="s">
        <v>2848</v>
      </c>
      <c r="B166" s="16" t="s">
        <v>2849</v>
      </c>
      <c r="C166" s="17">
        <v>7</v>
      </c>
      <c r="D166" s="8">
        <v>675</v>
      </c>
    </row>
    <row r="167" spans="1:4" ht="13.5" thickBot="1">
      <c r="A167" s="15" t="s">
        <v>2850</v>
      </c>
      <c r="B167" s="16" t="s">
        <v>2851</v>
      </c>
      <c r="C167" s="17">
        <v>1</v>
      </c>
      <c r="D167" s="8">
        <v>120</v>
      </c>
    </row>
    <row r="168" spans="1:4" ht="26.25" thickBot="1">
      <c r="A168" s="15" t="s">
        <v>2852</v>
      </c>
      <c r="B168" s="16" t="s">
        <v>2853</v>
      </c>
      <c r="C168" s="17">
        <v>5</v>
      </c>
      <c r="D168" s="8">
        <v>350</v>
      </c>
    </row>
    <row r="169" spans="1:4" ht="13.5" thickBot="1">
      <c r="A169" s="15" t="s">
        <v>2854</v>
      </c>
      <c r="B169" s="16" t="s">
        <v>2855</v>
      </c>
      <c r="C169" s="17">
        <v>3</v>
      </c>
      <c r="D169" s="8">
        <v>180</v>
      </c>
    </row>
    <row r="170" spans="1:4" ht="13.5" thickBot="1">
      <c r="A170" s="15" t="s">
        <v>2856</v>
      </c>
      <c r="B170" s="16" t="s">
        <v>2857</v>
      </c>
      <c r="C170" s="17">
        <v>3</v>
      </c>
      <c r="D170" s="8">
        <v>240</v>
      </c>
    </row>
    <row r="171" spans="1:4" ht="26.25" thickBot="1">
      <c r="A171" s="15" t="s">
        <v>2858</v>
      </c>
      <c r="B171" s="16" t="s">
        <v>2859</v>
      </c>
      <c r="C171" s="17">
        <v>3</v>
      </c>
      <c r="D171" s="8">
        <v>240</v>
      </c>
    </row>
    <row r="172" spans="1:4" ht="13.5" thickBot="1">
      <c r="A172" s="15" t="s">
        <v>2860</v>
      </c>
      <c r="B172" s="16" t="s">
        <v>2861</v>
      </c>
      <c r="C172" s="17">
        <v>5</v>
      </c>
      <c r="D172" s="8">
        <v>350</v>
      </c>
    </row>
    <row r="173" spans="1:4" ht="13.5" thickBot="1">
      <c r="A173" s="15" t="s">
        <v>2862</v>
      </c>
      <c r="B173" s="16" t="s">
        <v>2863</v>
      </c>
      <c r="C173" s="17">
        <v>7</v>
      </c>
      <c r="D173" s="8">
        <v>455</v>
      </c>
    </row>
    <row r="174" spans="1:4" ht="13.5" thickBot="1">
      <c r="A174" s="15" t="s">
        <v>2864</v>
      </c>
      <c r="B174" s="16" t="s">
        <v>2865</v>
      </c>
      <c r="C174" s="17">
        <v>5</v>
      </c>
      <c r="D174" s="8">
        <v>455</v>
      </c>
    </row>
    <row r="175" spans="1:4" ht="13.5" thickBot="1">
      <c r="A175" s="15" t="s">
        <v>2866</v>
      </c>
      <c r="B175" s="16" t="s">
        <v>2867</v>
      </c>
      <c r="C175" s="17">
        <v>7</v>
      </c>
      <c r="D175" s="8">
        <v>455</v>
      </c>
    </row>
    <row r="176" spans="1:4" ht="13.5" thickBot="1">
      <c r="A176" s="15" t="s">
        <v>2868</v>
      </c>
      <c r="B176" s="16" t="s">
        <v>2869</v>
      </c>
      <c r="C176" s="17">
        <v>6</v>
      </c>
      <c r="D176" s="8">
        <v>555</v>
      </c>
    </row>
    <row r="177" spans="1:4" ht="13.5" thickBot="1">
      <c r="A177" s="15" t="s">
        <v>2870</v>
      </c>
      <c r="B177" s="16" t="s">
        <v>2871</v>
      </c>
      <c r="C177" s="17">
        <v>6</v>
      </c>
      <c r="D177" s="8">
        <v>555</v>
      </c>
    </row>
    <row r="178" spans="1:4" ht="13.5" thickBot="1">
      <c r="A178" s="15" t="s">
        <v>2872</v>
      </c>
      <c r="B178" s="16" t="s">
        <v>2873</v>
      </c>
      <c r="C178" s="17">
        <v>5</v>
      </c>
      <c r="D178" s="8">
        <v>555</v>
      </c>
    </row>
    <row r="179" spans="1:4" ht="13.5" thickBot="1">
      <c r="A179" s="31" t="s">
        <v>2874</v>
      </c>
      <c r="B179" s="110" t="s">
        <v>2875</v>
      </c>
      <c r="C179" s="111">
        <v>7</v>
      </c>
      <c r="D179" s="107">
        <v>555</v>
      </c>
    </row>
    <row r="180" spans="1:4" ht="13.5" thickBot="1">
      <c r="A180" s="1465" t="s">
        <v>2876</v>
      </c>
      <c r="B180" s="1466"/>
      <c r="C180" s="1466"/>
      <c r="D180" s="1466"/>
    </row>
    <row r="181" spans="1:4" ht="39" thickBot="1">
      <c r="A181" s="5" t="s">
        <v>2877</v>
      </c>
      <c r="B181" s="6" t="s">
        <v>2037</v>
      </c>
      <c r="C181" s="7">
        <v>4</v>
      </c>
      <c r="D181" s="89">
        <v>455</v>
      </c>
    </row>
    <row r="182" spans="1:4" ht="39" thickBot="1">
      <c r="A182" s="58" t="s">
        <v>2038</v>
      </c>
      <c r="B182" s="108" t="s">
        <v>31</v>
      </c>
      <c r="C182" s="96">
        <v>4</v>
      </c>
      <c r="D182" s="945">
        <v>455</v>
      </c>
    </row>
    <row r="183" spans="1:4" ht="13.5" thickBot="1">
      <c r="A183" s="5" t="s">
        <v>2039</v>
      </c>
      <c r="B183" s="6" t="s">
        <v>2040</v>
      </c>
      <c r="C183" s="7">
        <v>3</v>
      </c>
      <c r="D183" s="89">
        <v>240</v>
      </c>
    </row>
    <row r="184" spans="1:4" ht="13.5" thickBot="1">
      <c r="A184" s="23" t="s">
        <v>2041</v>
      </c>
      <c r="B184" s="24" t="s">
        <v>2042</v>
      </c>
      <c r="C184" s="25" t="s">
        <v>2043</v>
      </c>
      <c r="D184" s="944">
        <v>350</v>
      </c>
    </row>
    <row r="185" spans="1:4" ht="13.5" thickBot="1">
      <c r="A185" s="23" t="s">
        <v>2044</v>
      </c>
      <c r="B185" s="24" t="s">
        <v>2045</v>
      </c>
      <c r="C185" s="25">
        <v>3</v>
      </c>
      <c r="D185" s="944">
        <v>240</v>
      </c>
    </row>
    <row r="186" spans="1:4" ht="13.5" thickBot="1">
      <c r="A186" s="23" t="s">
        <v>2046</v>
      </c>
      <c r="B186" s="24" t="s">
        <v>2047</v>
      </c>
      <c r="C186" s="25">
        <v>4</v>
      </c>
      <c r="D186" s="944">
        <v>350</v>
      </c>
    </row>
    <row r="187" spans="1:4" ht="13.5" thickBot="1">
      <c r="A187" s="23" t="s">
        <v>2048</v>
      </c>
      <c r="B187" s="24" t="s">
        <v>2049</v>
      </c>
      <c r="C187" s="25" t="s">
        <v>2050</v>
      </c>
      <c r="D187" s="944">
        <v>180</v>
      </c>
    </row>
    <row r="188" spans="1:4" ht="39" thickBot="1">
      <c r="A188" s="23" t="s">
        <v>2051</v>
      </c>
      <c r="B188" s="24" t="s">
        <v>2892</v>
      </c>
      <c r="C188" s="25">
        <v>2</v>
      </c>
      <c r="D188" s="944">
        <v>180</v>
      </c>
    </row>
    <row r="189" spans="1:4" ht="26.25" thickBot="1">
      <c r="A189" s="23" t="s">
        <v>2893</v>
      </c>
      <c r="B189" s="24" t="s">
        <v>2894</v>
      </c>
      <c r="C189" s="25">
        <v>2</v>
      </c>
      <c r="D189" s="944">
        <v>240</v>
      </c>
    </row>
    <row r="190" spans="1:4" ht="13.5" thickBot="1">
      <c r="A190" s="23" t="s">
        <v>2895</v>
      </c>
      <c r="B190" s="24" t="s">
        <v>2896</v>
      </c>
      <c r="C190" s="25">
        <v>1</v>
      </c>
      <c r="D190" s="944">
        <v>120</v>
      </c>
    </row>
    <row r="191" spans="1:4" ht="13.5" thickBot="1">
      <c r="A191" s="23" t="s">
        <v>2897</v>
      </c>
      <c r="B191" s="24" t="s">
        <v>2898</v>
      </c>
      <c r="C191" s="25">
        <v>1</v>
      </c>
      <c r="D191" s="944">
        <v>120</v>
      </c>
    </row>
    <row r="192" spans="1:4" ht="13.5" thickBot="1">
      <c r="A192" s="23" t="s">
        <v>2899</v>
      </c>
      <c r="B192" s="24" t="s">
        <v>2900</v>
      </c>
      <c r="C192" s="25" t="s">
        <v>2043</v>
      </c>
      <c r="D192" s="944">
        <v>350</v>
      </c>
    </row>
    <row r="193" spans="1:4" ht="13.5" thickBot="1">
      <c r="A193" s="23" t="s">
        <v>2901</v>
      </c>
      <c r="B193" s="24" t="s">
        <v>2902</v>
      </c>
      <c r="C193" s="25">
        <v>1</v>
      </c>
      <c r="D193" s="944">
        <v>180</v>
      </c>
    </row>
    <row r="194" spans="1:4" ht="13.5" thickBot="1">
      <c r="A194" s="23" t="s">
        <v>2903</v>
      </c>
      <c r="B194" s="24" t="s">
        <v>2904</v>
      </c>
      <c r="C194" s="25">
        <v>3</v>
      </c>
      <c r="D194" s="944">
        <v>240</v>
      </c>
    </row>
    <row r="195" spans="1:4" ht="13.5" thickBot="1">
      <c r="A195" s="23" t="s">
        <v>2905</v>
      </c>
      <c r="B195" s="24" t="s">
        <v>2906</v>
      </c>
      <c r="C195" s="25">
        <v>2</v>
      </c>
      <c r="D195" s="944">
        <v>350</v>
      </c>
    </row>
    <row r="196" spans="1:4" ht="13.5" thickBot="1">
      <c r="A196" s="23" t="s">
        <v>2907</v>
      </c>
      <c r="B196" s="24" t="s">
        <v>2908</v>
      </c>
      <c r="C196" s="25">
        <v>3</v>
      </c>
      <c r="D196" s="944">
        <v>350</v>
      </c>
    </row>
    <row r="197" spans="1:4" ht="26.25" thickBot="1">
      <c r="A197" s="23" t="s">
        <v>2909</v>
      </c>
      <c r="B197" s="24" t="s">
        <v>2910</v>
      </c>
      <c r="C197" s="25">
        <v>5</v>
      </c>
      <c r="D197" s="944">
        <v>455</v>
      </c>
    </row>
    <row r="198" spans="1:4" ht="13.5" thickBot="1">
      <c r="A198" s="23" t="s">
        <v>2911</v>
      </c>
      <c r="B198" s="24" t="s">
        <v>2912</v>
      </c>
      <c r="C198" s="25">
        <v>5</v>
      </c>
      <c r="D198" s="944">
        <v>455</v>
      </c>
    </row>
    <row r="199" spans="1:4" ht="13.5" thickBot="1">
      <c r="A199" s="23" t="s">
        <v>2913</v>
      </c>
      <c r="B199" s="24" t="s">
        <v>2914</v>
      </c>
      <c r="C199" s="25">
        <v>6</v>
      </c>
      <c r="D199" s="944">
        <v>675</v>
      </c>
    </row>
    <row r="200" spans="1:4" ht="13.5" thickBot="1">
      <c r="A200" s="23" t="s">
        <v>2915</v>
      </c>
      <c r="B200" s="24" t="s">
        <v>312</v>
      </c>
      <c r="C200" s="25">
        <v>3</v>
      </c>
      <c r="D200" s="944">
        <v>350</v>
      </c>
    </row>
    <row r="201" spans="1:4" ht="13.5" thickBot="1">
      <c r="A201" s="1460" t="s">
        <v>313</v>
      </c>
      <c r="B201" s="1461"/>
      <c r="C201" s="1462"/>
      <c r="D201" s="1462"/>
    </row>
    <row r="202" spans="1:4" ht="26.25" thickBot="1">
      <c r="A202" s="15" t="s">
        <v>314</v>
      </c>
      <c r="B202" s="16" t="s">
        <v>315</v>
      </c>
      <c r="C202" s="17">
        <v>6</v>
      </c>
      <c r="D202" s="89">
        <v>675</v>
      </c>
    </row>
    <row r="203" spans="1:4" ht="39" thickBot="1">
      <c r="A203" s="15" t="s">
        <v>316</v>
      </c>
      <c r="B203" s="16" t="s">
        <v>317</v>
      </c>
      <c r="C203" s="17">
        <v>6</v>
      </c>
      <c r="D203" s="89">
        <v>675</v>
      </c>
    </row>
    <row r="204" spans="1:4" ht="26.25" thickBot="1">
      <c r="A204" s="15" t="s">
        <v>318</v>
      </c>
      <c r="B204" s="16" t="s">
        <v>319</v>
      </c>
      <c r="C204" s="17">
        <v>6</v>
      </c>
      <c r="D204" s="89">
        <v>675</v>
      </c>
    </row>
    <row r="205" spans="1:4" ht="13.5" thickBot="1">
      <c r="A205" s="15" t="s">
        <v>320</v>
      </c>
      <c r="B205" s="16" t="s">
        <v>228</v>
      </c>
      <c r="C205" s="17">
        <v>6</v>
      </c>
      <c r="D205" s="89">
        <v>675</v>
      </c>
    </row>
    <row r="206" spans="1:4" ht="13.5" thickBot="1">
      <c r="A206" s="5" t="s">
        <v>229</v>
      </c>
      <c r="B206" s="6" t="s">
        <v>1136</v>
      </c>
      <c r="C206" s="7">
        <v>6</v>
      </c>
      <c r="D206" s="89">
        <v>675</v>
      </c>
    </row>
    <row r="207" spans="1:4" ht="13.5" thickBot="1">
      <c r="A207" s="5" t="s">
        <v>1137</v>
      </c>
      <c r="B207" s="6" t="s">
        <v>1138</v>
      </c>
      <c r="C207" s="7">
        <v>6</v>
      </c>
      <c r="D207" s="89">
        <v>675</v>
      </c>
    </row>
    <row r="208" spans="1:4" ht="13.5" thickBot="1">
      <c r="A208" s="5" t="s">
        <v>1139</v>
      </c>
      <c r="B208" s="6" t="s">
        <v>1922</v>
      </c>
      <c r="C208" s="7">
        <v>6</v>
      </c>
      <c r="D208" s="89">
        <v>555</v>
      </c>
    </row>
    <row r="209" spans="1:4" ht="26.25" thickBot="1">
      <c r="A209" s="5" t="s">
        <v>1923</v>
      </c>
      <c r="B209" s="6" t="s">
        <v>1924</v>
      </c>
      <c r="C209" s="7">
        <v>4</v>
      </c>
      <c r="D209" s="89">
        <v>455</v>
      </c>
    </row>
    <row r="210" spans="1:4" ht="26.25" thickBot="1">
      <c r="A210" s="23" t="s">
        <v>1925</v>
      </c>
      <c r="B210" s="14" t="s">
        <v>4344</v>
      </c>
      <c r="C210" s="96">
        <v>4</v>
      </c>
      <c r="D210" s="945">
        <v>350</v>
      </c>
    </row>
    <row r="211" spans="1:4" ht="26.25" thickBot="1">
      <c r="A211" s="5" t="s">
        <v>1926</v>
      </c>
      <c r="B211" s="6" t="s">
        <v>2844</v>
      </c>
      <c r="C211" s="7">
        <v>7</v>
      </c>
      <c r="D211" s="89">
        <v>675</v>
      </c>
    </row>
    <row r="212" spans="1:4" ht="39" thickBot="1">
      <c r="A212" s="23" t="s">
        <v>2845</v>
      </c>
      <c r="B212" s="24" t="s">
        <v>2846</v>
      </c>
      <c r="C212" s="25">
        <v>5</v>
      </c>
      <c r="D212" s="944">
        <v>555</v>
      </c>
    </row>
    <row r="213" spans="1:4" ht="13.5" thickBot="1">
      <c r="A213" s="1460" t="s">
        <v>3970</v>
      </c>
      <c r="B213" s="1461"/>
      <c r="C213" s="1462"/>
      <c r="D213" s="1462"/>
    </row>
    <row r="214" spans="1:4" ht="39" thickBot="1">
      <c r="A214" s="22" t="s">
        <v>3971</v>
      </c>
      <c r="B214" s="94" t="s">
        <v>3972</v>
      </c>
      <c r="C214" s="30">
        <v>5</v>
      </c>
      <c r="D214" s="946">
        <v>675</v>
      </c>
    </row>
    <row r="215" spans="1:4" ht="26.25" thickBot="1">
      <c r="A215" s="58" t="s">
        <v>3973</v>
      </c>
      <c r="B215" s="108" t="s">
        <v>2241</v>
      </c>
      <c r="C215" s="96">
        <v>3</v>
      </c>
      <c r="D215" s="945">
        <v>350</v>
      </c>
    </row>
    <row r="216" spans="1:4" ht="13.5" thickBot="1">
      <c r="A216" s="22" t="s">
        <v>3974</v>
      </c>
      <c r="B216" s="14" t="s">
        <v>3975</v>
      </c>
      <c r="C216" s="109">
        <v>4</v>
      </c>
      <c r="D216" s="942">
        <v>350</v>
      </c>
    </row>
    <row r="217" spans="1:4" ht="13.5" thickBot="1">
      <c r="A217" s="1460" t="s">
        <v>2054</v>
      </c>
      <c r="B217" s="1461"/>
      <c r="C217" s="1462"/>
      <c r="D217" s="1462"/>
    </row>
    <row r="218" spans="1:4" ht="13.5" thickBot="1">
      <c r="A218" s="5" t="s">
        <v>2055</v>
      </c>
      <c r="B218" s="6" t="s">
        <v>3907</v>
      </c>
      <c r="C218" s="7">
        <v>3</v>
      </c>
      <c r="D218" s="89">
        <v>350</v>
      </c>
    </row>
    <row r="219" spans="1:4" ht="26.25" thickBot="1">
      <c r="A219" s="5" t="s">
        <v>3908</v>
      </c>
      <c r="B219" s="6" t="s">
        <v>3909</v>
      </c>
      <c r="C219" s="7" t="s">
        <v>2043</v>
      </c>
      <c r="D219" s="89">
        <v>455</v>
      </c>
    </row>
    <row r="220" spans="1:4" ht="26.25" thickBot="1">
      <c r="A220" s="5" t="s">
        <v>3910</v>
      </c>
      <c r="B220" s="6" t="s">
        <v>3911</v>
      </c>
      <c r="C220" s="7">
        <v>5</v>
      </c>
      <c r="D220" s="89">
        <v>455</v>
      </c>
    </row>
    <row r="221" spans="1:4" ht="13.5" thickBot="1">
      <c r="A221" s="5" t="s">
        <v>3912</v>
      </c>
      <c r="B221" s="6" t="s">
        <v>3913</v>
      </c>
      <c r="C221" s="7" t="s">
        <v>3914</v>
      </c>
      <c r="D221" s="89">
        <v>455</v>
      </c>
    </row>
    <row r="222" spans="1:4" ht="13.5" thickBot="1">
      <c r="A222" s="5" t="s">
        <v>3915</v>
      </c>
      <c r="B222" s="6" t="s">
        <v>1982</v>
      </c>
      <c r="C222" s="7" t="s">
        <v>3914</v>
      </c>
      <c r="D222" s="89">
        <v>455</v>
      </c>
    </row>
    <row r="223" spans="1:4" ht="13.5" thickBot="1">
      <c r="A223" s="5" t="s">
        <v>1983</v>
      </c>
      <c r="B223" s="6" t="s">
        <v>1984</v>
      </c>
      <c r="C223" s="7" t="s">
        <v>2043</v>
      </c>
      <c r="D223" s="89">
        <v>350</v>
      </c>
    </row>
    <row r="224" spans="1:4" ht="13.5" thickBot="1">
      <c r="A224" s="5" t="s">
        <v>1985</v>
      </c>
      <c r="B224" s="6" t="s">
        <v>1986</v>
      </c>
      <c r="C224" s="7">
        <v>3</v>
      </c>
      <c r="D224" s="89">
        <v>240</v>
      </c>
    </row>
    <row r="225" spans="1:4" ht="26.25" thickBot="1">
      <c r="A225" s="5" t="s">
        <v>1987</v>
      </c>
      <c r="B225" s="6" t="s">
        <v>3732</v>
      </c>
      <c r="C225" s="7">
        <v>2</v>
      </c>
      <c r="D225" s="89">
        <v>180</v>
      </c>
    </row>
    <row r="226" spans="1:4" ht="39" thickBot="1">
      <c r="A226" s="5" t="s">
        <v>3733</v>
      </c>
      <c r="B226" s="6" t="s">
        <v>3962</v>
      </c>
      <c r="C226" s="7">
        <v>3</v>
      </c>
      <c r="D226" s="89">
        <v>350</v>
      </c>
    </row>
    <row r="227" spans="1:4" ht="39" thickBot="1">
      <c r="A227" s="5" t="s">
        <v>3963</v>
      </c>
      <c r="B227" s="6" t="s">
        <v>3964</v>
      </c>
      <c r="C227" s="7" t="s">
        <v>2043</v>
      </c>
      <c r="D227" s="89">
        <v>350</v>
      </c>
    </row>
    <row r="228" spans="1:4" ht="13.5" thickBot="1">
      <c r="A228" s="86" t="s">
        <v>3965</v>
      </c>
      <c r="B228" s="87" t="s">
        <v>3966</v>
      </c>
      <c r="C228" s="88">
        <v>5</v>
      </c>
      <c r="D228" s="89">
        <v>455</v>
      </c>
    </row>
    <row r="229" spans="1:4" ht="26.25" thickBot="1">
      <c r="A229" s="86" t="s">
        <v>3967</v>
      </c>
      <c r="B229" s="87" t="s">
        <v>4047</v>
      </c>
      <c r="C229" s="88">
        <v>2</v>
      </c>
      <c r="D229" s="89">
        <v>240</v>
      </c>
    </row>
    <row r="230" spans="1:4" ht="26.25" thickBot="1">
      <c r="A230" s="5" t="s">
        <v>4048</v>
      </c>
      <c r="B230" s="6" t="s">
        <v>4049</v>
      </c>
      <c r="C230" s="7">
        <v>1</v>
      </c>
      <c r="D230" s="89">
        <v>180</v>
      </c>
    </row>
    <row r="231" spans="1:4" ht="26.25" thickBot="1">
      <c r="A231" s="5" t="s">
        <v>4050</v>
      </c>
      <c r="B231" s="6" t="s">
        <v>4051</v>
      </c>
      <c r="C231" s="7" t="s">
        <v>2043</v>
      </c>
      <c r="D231" s="89">
        <v>455</v>
      </c>
    </row>
    <row r="232" spans="1:4" ht="26.25" thickBot="1">
      <c r="A232" s="5" t="s">
        <v>4052</v>
      </c>
      <c r="B232" s="6" t="s">
        <v>4053</v>
      </c>
      <c r="C232" s="7">
        <v>3</v>
      </c>
      <c r="D232" s="89">
        <v>350</v>
      </c>
    </row>
    <row r="233" spans="1:4" ht="26.25" thickBot="1">
      <c r="A233" s="5" t="s">
        <v>4054</v>
      </c>
      <c r="B233" s="6" t="s">
        <v>4055</v>
      </c>
      <c r="C233" s="7">
        <v>1</v>
      </c>
      <c r="D233" s="89">
        <v>180</v>
      </c>
    </row>
    <row r="234" spans="1:4" ht="13.5" thickBot="1">
      <c r="A234" s="1473" t="s">
        <v>4056</v>
      </c>
      <c r="B234" s="1474"/>
      <c r="C234" s="1474"/>
      <c r="D234" s="1474"/>
    </row>
    <row r="235" spans="1:4" ht="26.25" thickBot="1">
      <c r="A235" s="59" t="s">
        <v>4057</v>
      </c>
      <c r="B235" s="127" t="s">
        <v>4058</v>
      </c>
      <c r="C235" s="128" t="s">
        <v>4059</v>
      </c>
      <c r="D235" s="129">
        <v>843</v>
      </c>
    </row>
    <row r="236" spans="1:4" ht="13.5" thickBot="1">
      <c r="A236" s="15" t="s">
        <v>4060</v>
      </c>
      <c r="B236" s="16" t="s">
        <v>4061</v>
      </c>
      <c r="C236" s="17">
        <v>6</v>
      </c>
      <c r="D236" s="8">
        <v>555</v>
      </c>
    </row>
    <row r="237" spans="1:4" ht="26.25" thickBot="1">
      <c r="A237" s="15" t="s">
        <v>4062</v>
      </c>
      <c r="B237" s="16" t="s">
        <v>4063</v>
      </c>
      <c r="C237" s="17">
        <v>5</v>
      </c>
      <c r="D237" s="8">
        <v>555</v>
      </c>
    </row>
    <row r="238" spans="1:4" ht="26.25" thickBot="1">
      <c r="A238" s="15" t="s">
        <v>4064</v>
      </c>
      <c r="B238" s="16" t="s">
        <v>4065</v>
      </c>
      <c r="C238" s="17">
        <v>6</v>
      </c>
      <c r="D238" s="8">
        <v>555</v>
      </c>
    </row>
    <row r="239" spans="1:4" ht="39" thickBot="1">
      <c r="A239" s="15" t="s">
        <v>4066</v>
      </c>
      <c r="B239" s="16" t="s">
        <v>4067</v>
      </c>
      <c r="C239" s="17">
        <v>6</v>
      </c>
      <c r="D239" s="8">
        <v>555</v>
      </c>
    </row>
    <row r="240" spans="1:4" ht="26.25" thickBot="1">
      <c r="A240" s="15" t="s">
        <v>4068</v>
      </c>
      <c r="B240" s="16" t="s">
        <v>4069</v>
      </c>
      <c r="C240" s="17">
        <v>5</v>
      </c>
      <c r="D240" s="8">
        <v>455</v>
      </c>
    </row>
    <row r="241" spans="1:4" ht="39" thickBot="1">
      <c r="A241" s="15" t="s">
        <v>4070</v>
      </c>
      <c r="B241" s="16" t="s">
        <v>4071</v>
      </c>
      <c r="C241" s="17">
        <v>5</v>
      </c>
      <c r="D241" s="8">
        <v>455</v>
      </c>
    </row>
    <row r="242" spans="1:4" ht="13.5" thickBot="1">
      <c r="A242" s="15" t="s">
        <v>4072</v>
      </c>
      <c r="B242" s="16" t="s">
        <v>789</v>
      </c>
      <c r="C242" s="17">
        <v>5</v>
      </c>
      <c r="D242" s="89">
        <v>555</v>
      </c>
    </row>
    <row r="243" spans="1:4" ht="39" thickBot="1">
      <c r="A243" s="15" t="s">
        <v>790</v>
      </c>
      <c r="B243" s="16" t="s">
        <v>791</v>
      </c>
      <c r="C243" s="17" t="s">
        <v>2043</v>
      </c>
      <c r="D243" s="8">
        <v>180</v>
      </c>
    </row>
    <row r="244" spans="1:4" ht="26.25" thickBot="1">
      <c r="A244" s="15" t="s">
        <v>792</v>
      </c>
      <c r="B244" s="16" t="s">
        <v>793</v>
      </c>
      <c r="C244" s="17">
        <v>4</v>
      </c>
      <c r="D244" s="8">
        <v>350</v>
      </c>
    </row>
    <row r="245" spans="1:4" ht="26.25" thickBot="1">
      <c r="A245" s="15" t="s">
        <v>794</v>
      </c>
      <c r="B245" s="16" t="s">
        <v>1445</v>
      </c>
      <c r="C245" s="17">
        <v>3</v>
      </c>
      <c r="D245" s="8">
        <v>180</v>
      </c>
    </row>
    <row r="246" spans="1:4" ht="26.25" thickBot="1">
      <c r="A246" s="15" t="s">
        <v>1446</v>
      </c>
      <c r="B246" s="16" t="s">
        <v>748</v>
      </c>
      <c r="C246" s="17">
        <v>6</v>
      </c>
      <c r="D246" s="8">
        <v>455</v>
      </c>
    </row>
    <row r="247" spans="1:4" ht="13.5" thickBot="1">
      <c r="A247" s="15" t="s">
        <v>749</v>
      </c>
      <c r="B247" s="16" t="s">
        <v>750</v>
      </c>
      <c r="C247" s="17">
        <v>6</v>
      </c>
      <c r="D247" s="8">
        <v>455</v>
      </c>
    </row>
    <row r="248" spans="1:4" ht="13.5" thickBot="1">
      <c r="A248" s="15" t="s">
        <v>751</v>
      </c>
      <c r="B248" s="16" t="s">
        <v>752</v>
      </c>
      <c r="C248" s="17">
        <v>3</v>
      </c>
      <c r="D248" s="8">
        <v>240</v>
      </c>
    </row>
    <row r="249" spans="1:4" ht="13.5" thickBot="1">
      <c r="A249" s="15" t="s">
        <v>753</v>
      </c>
      <c r="B249" s="16" t="s">
        <v>754</v>
      </c>
      <c r="C249" s="17" t="s">
        <v>755</v>
      </c>
      <c r="D249" s="89">
        <v>455</v>
      </c>
    </row>
    <row r="250" spans="1:4" ht="26.25" thickBot="1">
      <c r="A250" s="15" t="s">
        <v>756</v>
      </c>
      <c r="B250" s="16" t="s">
        <v>757</v>
      </c>
      <c r="C250" s="17">
        <v>2</v>
      </c>
      <c r="D250" s="89">
        <v>180</v>
      </c>
    </row>
    <row r="251" spans="1:4" ht="26.25" thickBot="1">
      <c r="A251" s="15" t="s">
        <v>758</v>
      </c>
      <c r="B251" s="16" t="s">
        <v>2264</v>
      </c>
      <c r="C251" s="17">
        <v>5</v>
      </c>
      <c r="D251" s="89">
        <v>555</v>
      </c>
    </row>
    <row r="252" spans="1:4" ht="13.5" thickBot="1">
      <c r="A252" s="15" t="s">
        <v>2265</v>
      </c>
      <c r="B252" s="16" t="s">
        <v>2266</v>
      </c>
      <c r="C252" s="17">
        <v>7</v>
      </c>
      <c r="D252" s="89">
        <v>675</v>
      </c>
    </row>
    <row r="253" spans="1:4" ht="13.5" thickBot="1">
      <c r="A253" s="18" t="s">
        <v>2267</v>
      </c>
      <c r="B253" s="19" t="s">
        <v>1416</v>
      </c>
      <c r="C253" s="20">
        <v>7</v>
      </c>
      <c r="D253" s="943">
        <v>675</v>
      </c>
    </row>
    <row r="254" spans="1:4" ht="14.25" thickBot="1" thickTop="1">
      <c r="A254" s="1478" t="s">
        <v>1417</v>
      </c>
      <c r="B254" s="1479"/>
      <c r="C254" s="1480"/>
      <c r="D254" s="1480"/>
    </row>
    <row r="255" spans="1:4" ht="27" thickBot="1" thickTop="1">
      <c r="A255" s="15" t="s">
        <v>1418</v>
      </c>
      <c r="B255" s="16" t="s">
        <v>1419</v>
      </c>
      <c r="C255" s="17">
        <v>4</v>
      </c>
      <c r="D255" s="89">
        <v>455</v>
      </c>
    </row>
    <row r="256" spans="1:4" ht="13.5" thickBot="1">
      <c r="A256" s="15" t="s">
        <v>1420</v>
      </c>
      <c r="B256" s="16" t="s">
        <v>1421</v>
      </c>
      <c r="C256" s="17">
        <v>4</v>
      </c>
      <c r="D256" s="8">
        <v>240</v>
      </c>
    </row>
    <row r="257" spans="1:4" ht="26.25" thickBot="1">
      <c r="A257" s="15" t="s">
        <v>1422</v>
      </c>
      <c r="B257" s="16" t="s">
        <v>232</v>
      </c>
      <c r="C257" s="17">
        <v>3</v>
      </c>
      <c r="D257" s="8">
        <v>350</v>
      </c>
    </row>
    <row r="258" spans="1:4" ht="13.5" thickBot="1">
      <c r="A258" s="15" t="s">
        <v>233</v>
      </c>
      <c r="B258" s="16" t="s">
        <v>234</v>
      </c>
      <c r="C258" s="17" t="s">
        <v>235</v>
      </c>
      <c r="D258" s="8">
        <v>455</v>
      </c>
    </row>
    <row r="259" spans="1:4" ht="13.5" thickBot="1">
      <c r="A259" s="15" t="s">
        <v>236</v>
      </c>
      <c r="B259" s="16" t="s">
        <v>237</v>
      </c>
      <c r="C259" s="17" t="s">
        <v>755</v>
      </c>
      <c r="D259" s="8">
        <v>455</v>
      </c>
    </row>
    <row r="260" spans="1:4" ht="13.5" thickBot="1">
      <c r="A260" s="15" t="s">
        <v>238</v>
      </c>
      <c r="B260" s="16" t="s">
        <v>239</v>
      </c>
      <c r="C260" s="17" t="s">
        <v>755</v>
      </c>
      <c r="D260" s="8">
        <v>350</v>
      </c>
    </row>
    <row r="261" spans="1:4" ht="13.5" thickBot="1">
      <c r="A261" s="15" t="s">
        <v>240</v>
      </c>
      <c r="B261" s="16" t="s">
        <v>241</v>
      </c>
      <c r="C261" s="17">
        <v>3</v>
      </c>
      <c r="D261" s="8">
        <v>180</v>
      </c>
    </row>
    <row r="262" spans="1:4" ht="13.5" thickBot="1">
      <c r="A262" s="15" t="s">
        <v>242</v>
      </c>
      <c r="B262" s="16" t="s">
        <v>243</v>
      </c>
      <c r="C262" s="17">
        <v>3</v>
      </c>
      <c r="D262" s="8">
        <v>180</v>
      </c>
    </row>
    <row r="263" spans="1:4" ht="13.5" thickBot="1">
      <c r="A263" s="15" t="s">
        <v>244</v>
      </c>
      <c r="B263" s="16" t="s">
        <v>245</v>
      </c>
      <c r="C263" s="17">
        <v>3</v>
      </c>
      <c r="D263" s="89">
        <v>350</v>
      </c>
    </row>
    <row r="264" spans="1:4" ht="26.25" thickBot="1">
      <c r="A264" s="15" t="s">
        <v>246</v>
      </c>
      <c r="B264" s="16" t="s">
        <v>247</v>
      </c>
      <c r="C264" s="17">
        <v>1</v>
      </c>
      <c r="D264" s="8">
        <v>120</v>
      </c>
    </row>
    <row r="265" spans="1:4" ht="26.25" thickBot="1">
      <c r="A265" s="15" t="s">
        <v>248</v>
      </c>
      <c r="B265" s="16" t="s">
        <v>249</v>
      </c>
      <c r="C265" s="17">
        <v>5</v>
      </c>
      <c r="D265" s="8">
        <v>350</v>
      </c>
    </row>
    <row r="266" spans="1:4" ht="13.5" thickBot="1">
      <c r="A266" s="15" t="s">
        <v>2644</v>
      </c>
      <c r="B266" s="16" t="s">
        <v>2645</v>
      </c>
      <c r="C266" s="17">
        <v>3</v>
      </c>
      <c r="D266" s="8">
        <v>455</v>
      </c>
    </row>
    <row r="267" spans="1:4" ht="13.5" thickBot="1">
      <c r="A267" s="15" t="s">
        <v>2646</v>
      </c>
      <c r="B267" s="16" t="s">
        <v>2647</v>
      </c>
      <c r="C267" s="17">
        <v>3</v>
      </c>
      <c r="D267" s="8">
        <v>240</v>
      </c>
    </row>
    <row r="268" spans="1:4" ht="13.5" thickBot="1">
      <c r="A268" s="15" t="s">
        <v>2648</v>
      </c>
      <c r="B268" s="16" t="s">
        <v>1529</v>
      </c>
      <c r="C268" s="17">
        <v>3</v>
      </c>
      <c r="D268" s="8">
        <v>120</v>
      </c>
    </row>
    <row r="269" spans="1:4" ht="13.5" thickBot="1">
      <c r="A269" s="15" t="s">
        <v>1530</v>
      </c>
      <c r="B269" s="16" t="s">
        <v>1531</v>
      </c>
      <c r="C269" s="17">
        <v>4</v>
      </c>
      <c r="D269" s="8">
        <v>350</v>
      </c>
    </row>
    <row r="270" spans="1:4" ht="13.5" thickBot="1">
      <c r="A270" s="15" t="s">
        <v>1532</v>
      </c>
      <c r="B270" s="16" t="s">
        <v>1533</v>
      </c>
      <c r="C270" s="17">
        <v>4</v>
      </c>
      <c r="D270" s="8">
        <v>240</v>
      </c>
    </row>
    <row r="271" spans="1:4" ht="13.5" thickBot="1">
      <c r="A271" s="15" t="s">
        <v>1534</v>
      </c>
      <c r="B271" s="16" t="s">
        <v>1535</v>
      </c>
      <c r="C271" s="17">
        <v>4</v>
      </c>
      <c r="D271" s="8">
        <v>350</v>
      </c>
    </row>
    <row r="272" spans="1:4" ht="13.5" thickBot="1">
      <c r="A272" s="18" t="s">
        <v>1536</v>
      </c>
      <c r="B272" s="19" t="s">
        <v>1537</v>
      </c>
      <c r="C272" s="20">
        <v>4</v>
      </c>
      <c r="D272" s="12">
        <v>240</v>
      </c>
    </row>
    <row r="273" spans="1:4" ht="14.25" thickBot="1" thickTop="1">
      <c r="A273" s="1467" t="s">
        <v>1538</v>
      </c>
      <c r="B273" s="1477"/>
      <c r="C273" s="1477"/>
      <c r="D273" s="1477"/>
    </row>
    <row r="274" spans="1:4" ht="14.25" thickBot="1" thickTop="1">
      <c r="A274" s="15" t="s">
        <v>1539</v>
      </c>
      <c r="B274" s="16" t="s">
        <v>1540</v>
      </c>
      <c r="C274" s="17" t="s">
        <v>4059</v>
      </c>
      <c r="D274" s="8">
        <v>675</v>
      </c>
    </row>
    <row r="275" spans="1:4" ht="26.25" thickBot="1">
      <c r="A275" s="15" t="s">
        <v>1541</v>
      </c>
      <c r="B275" s="16" t="s">
        <v>1542</v>
      </c>
      <c r="C275" s="17">
        <v>5</v>
      </c>
      <c r="D275" s="8">
        <v>455</v>
      </c>
    </row>
    <row r="276" spans="1:4" ht="26.25" thickBot="1">
      <c r="A276" s="15" t="s">
        <v>1543</v>
      </c>
      <c r="B276" s="16" t="s">
        <v>1544</v>
      </c>
      <c r="C276" s="17">
        <v>3</v>
      </c>
      <c r="D276" s="8">
        <v>180</v>
      </c>
    </row>
    <row r="277" spans="1:4" ht="13.5" thickBot="1">
      <c r="A277" s="15" t="s">
        <v>1545</v>
      </c>
      <c r="B277" s="16" t="s">
        <v>1546</v>
      </c>
      <c r="C277" s="17">
        <v>3</v>
      </c>
      <c r="D277" s="8">
        <v>240</v>
      </c>
    </row>
    <row r="278" spans="1:4" ht="39" thickBot="1">
      <c r="A278" s="15" t="s">
        <v>1547</v>
      </c>
      <c r="B278" s="16" t="s">
        <v>1548</v>
      </c>
      <c r="C278" s="17" t="s">
        <v>755</v>
      </c>
      <c r="D278" s="8">
        <v>240</v>
      </c>
    </row>
    <row r="279" spans="1:4" ht="13.5" thickBot="1">
      <c r="A279" s="15" t="s">
        <v>1549</v>
      </c>
      <c r="B279" s="16" t="s">
        <v>1550</v>
      </c>
      <c r="C279" s="17" t="s">
        <v>755</v>
      </c>
      <c r="D279" s="8">
        <v>350</v>
      </c>
    </row>
    <row r="280" spans="1:4" ht="13.5" thickBot="1">
      <c r="A280" s="15" t="s">
        <v>1551</v>
      </c>
      <c r="B280" s="16" t="s">
        <v>1552</v>
      </c>
      <c r="C280" s="17">
        <v>4</v>
      </c>
      <c r="D280" s="8">
        <v>240</v>
      </c>
    </row>
    <row r="281" spans="1:4" ht="13.5" thickBot="1">
      <c r="A281" s="15" t="s">
        <v>1553</v>
      </c>
      <c r="B281" s="16" t="s">
        <v>4145</v>
      </c>
      <c r="C281" s="17" t="s">
        <v>755</v>
      </c>
      <c r="D281" s="8">
        <v>240</v>
      </c>
    </row>
    <row r="282" spans="1:4" ht="26.25" thickBot="1">
      <c r="A282" s="15" t="s">
        <v>4146</v>
      </c>
      <c r="B282" s="16" t="s">
        <v>4147</v>
      </c>
      <c r="C282" s="17">
        <v>5</v>
      </c>
      <c r="D282" s="8">
        <v>350</v>
      </c>
    </row>
    <row r="283" spans="1:4" ht="13.5" thickBot="1">
      <c r="A283" s="15" t="s">
        <v>4148</v>
      </c>
      <c r="B283" s="16" t="s">
        <v>4149</v>
      </c>
      <c r="C283" s="17">
        <v>4</v>
      </c>
      <c r="D283" s="8">
        <v>240</v>
      </c>
    </row>
    <row r="284" spans="1:4" ht="13.5" thickBot="1">
      <c r="A284" s="15" t="s">
        <v>4150</v>
      </c>
      <c r="B284" s="16" t="s">
        <v>4151</v>
      </c>
      <c r="C284" s="17" t="s">
        <v>2043</v>
      </c>
      <c r="D284" s="8">
        <v>240</v>
      </c>
    </row>
    <row r="285" spans="1:4" ht="13.5" thickBot="1">
      <c r="A285" s="15" t="s">
        <v>4152</v>
      </c>
      <c r="B285" s="16" t="s">
        <v>4153</v>
      </c>
      <c r="C285" s="17">
        <v>4</v>
      </c>
      <c r="D285" s="8">
        <v>240</v>
      </c>
    </row>
    <row r="286" spans="1:4" ht="13.5" thickBot="1">
      <c r="A286" s="15" t="s">
        <v>4154</v>
      </c>
      <c r="B286" s="16" t="s">
        <v>4155</v>
      </c>
      <c r="C286" s="17">
        <v>4</v>
      </c>
      <c r="D286" s="89">
        <v>350</v>
      </c>
    </row>
    <row r="287" spans="1:4" ht="13.5" thickBot="1">
      <c r="A287" s="15" t="s">
        <v>4156</v>
      </c>
      <c r="B287" s="16" t="s">
        <v>4157</v>
      </c>
      <c r="C287" s="17">
        <v>3</v>
      </c>
      <c r="D287" s="8">
        <v>240</v>
      </c>
    </row>
    <row r="288" spans="1:4" ht="13.5" thickBot="1">
      <c r="A288" s="15" t="s">
        <v>4158</v>
      </c>
      <c r="B288" s="16" t="s">
        <v>4159</v>
      </c>
      <c r="C288" s="17">
        <v>5</v>
      </c>
      <c r="D288" s="8">
        <v>455</v>
      </c>
    </row>
    <row r="289" spans="1:4" ht="13.5" thickBot="1">
      <c r="A289" s="15" t="s">
        <v>4160</v>
      </c>
      <c r="B289" s="16" t="s">
        <v>4161</v>
      </c>
      <c r="C289" s="17">
        <v>5</v>
      </c>
      <c r="D289" s="8">
        <v>455</v>
      </c>
    </row>
    <row r="290" spans="1:4" ht="13.5" thickBot="1">
      <c r="A290" s="1467" t="s">
        <v>2711</v>
      </c>
      <c r="B290" s="1477"/>
      <c r="C290" s="1477"/>
      <c r="D290" s="1477"/>
    </row>
    <row r="291" spans="1:4" ht="14.25" thickBot="1" thickTop="1">
      <c r="A291" s="15" t="s">
        <v>2712</v>
      </c>
      <c r="B291" s="16" t="s">
        <v>2713</v>
      </c>
      <c r="C291" s="17" t="s">
        <v>2714</v>
      </c>
      <c r="D291" s="8">
        <v>240</v>
      </c>
    </row>
    <row r="292" spans="1:4" ht="13.5" thickBot="1">
      <c r="A292" s="15" t="s">
        <v>2715</v>
      </c>
      <c r="B292" s="16" t="s">
        <v>2716</v>
      </c>
      <c r="C292" s="17">
        <v>3</v>
      </c>
      <c r="D292" s="8">
        <v>240</v>
      </c>
    </row>
    <row r="293" spans="1:4" ht="39" thickBot="1">
      <c r="A293" s="15" t="s">
        <v>2717</v>
      </c>
      <c r="B293" s="16" t="s">
        <v>2718</v>
      </c>
      <c r="C293" s="17" t="s">
        <v>755</v>
      </c>
      <c r="D293" s="8">
        <v>240</v>
      </c>
    </row>
    <row r="294" spans="1:4" ht="26.25" thickBot="1">
      <c r="A294" s="15" t="s">
        <v>2719</v>
      </c>
      <c r="B294" s="16" t="s">
        <v>2720</v>
      </c>
      <c r="C294" s="17">
        <v>4</v>
      </c>
      <c r="D294" s="8">
        <v>350</v>
      </c>
    </row>
    <row r="295" spans="1:4" ht="13.5" thickBot="1">
      <c r="A295" s="15" t="s">
        <v>2721</v>
      </c>
      <c r="B295" s="16" t="s">
        <v>2722</v>
      </c>
      <c r="C295" s="17">
        <v>2</v>
      </c>
      <c r="D295" s="8">
        <v>180</v>
      </c>
    </row>
    <row r="296" spans="1:4" ht="13.5" thickBot="1">
      <c r="A296" s="15" t="s">
        <v>2723</v>
      </c>
      <c r="B296" s="16" t="s">
        <v>2724</v>
      </c>
      <c r="C296" s="17">
        <v>3</v>
      </c>
      <c r="D296" s="8">
        <v>240</v>
      </c>
    </row>
    <row r="297" spans="1:4" ht="13.5" thickBot="1">
      <c r="A297" s="15" t="s">
        <v>2725</v>
      </c>
      <c r="B297" s="16" t="s">
        <v>2726</v>
      </c>
      <c r="C297" s="17">
        <v>3</v>
      </c>
      <c r="D297" s="8">
        <v>240</v>
      </c>
    </row>
    <row r="298" spans="1:4" ht="13.5" thickBot="1">
      <c r="A298" s="15" t="s">
        <v>2727</v>
      </c>
      <c r="B298" s="16" t="s">
        <v>2728</v>
      </c>
      <c r="C298" s="17">
        <v>3</v>
      </c>
      <c r="D298" s="8">
        <v>240</v>
      </c>
    </row>
    <row r="299" spans="1:4" ht="13.5" thickBot="1">
      <c r="A299" s="31" t="s">
        <v>2729</v>
      </c>
      <c r="B299" s="110" t="s">
        <v>2730</v>
      </c>
      <c r="C299" s="111">
        <v>4</v>
      </c>
      <c r="D299" s="107">
        <v>240</v>
      </c>
    </row>
    <row r="300" spans="1:4" ht="13.5" thickBot="1">
      <c r="A300" s="1460" t="s">
        <v>2731</v>
      </c>
      <c r="B300" s="1461"/>
      <c r="C300" s="1462"/>
      <c r="D300" s="1462"/>
    </row>
    <row r="301" spans="1:4" ht="26.25" thickBot="1">
      <c r="A301" s="15" t="s">
        <v>2732</v>
      </c>
      <c r="B301" s="16" t="s">
        <v>1423</v>
      </c>
      <c r="C301" s="17">
        <v>6</v>
      </c>
      <c r="D301" s="8">
        <v>555</v>
      </c>
    </row>
    <row r="302" spans="1:4" ht="13.5" thickBot="1">
      <c r="A302" s="15" t="s">
        <v>1424</v>
      </c>
      <c r="B302" s="16" t="s">
        <v>1425</v>
      </c>
      <c r="C302" s="17">
        <v>5</v>
      </c>
      <c r="D302" s="8">
        <v>455</v>
      </c>
    </row>
    <row r="303" spans="1:4" ht="13.5" thickBot="1">
      <c r="A303" s="15" t="s">
        <v>1426</v>
      </c>
      <c r="B303" s="16" t="s">
        <v>1427</v>
      </c>
      <c r="C303" s="17">
        <v>5</v>
      </c>
      <c r="D303" s="8">
        <v>555</v>
      </c>
    </row>
    <row r="304" spans="1:4" ht="26.25" thickBot="1">
      <c r="A304" s="15" t="s">
        <v>1428</v>
      </c>
      <c r="B304" s="16" t="s">
        <v>1429</v>
      </c>
      <c r="C304" s="17">
        <v>4</v>
      </c>
      <c r="D304" s="8">
        <v>350</v>
      </c>
    </row>
    <row r="305" spans="1:4" ht="26.25" thickBot="1">
      <c r="A305" s="15" t="s">
        <v>1430</v>
      </c>
      <c r="B305" s="16" t="s">
        <v>1431</v>
      </c>
      <c r="C305" s="17">
        <v>5</v>
      </c>
      <c r="D305" s="8">
        <v>455</v>
      </c>
    </row>
    <row r="306" spans="1:4" ht="26.25" thickBot="1">
      <c r="A306" s="15" t="s">
        <v>1432</v>
      </c>
      <c r="B306" s="16" t="s">
        <v>1433</v>
      </c>
      <c r="C306" s="17">
        <v>6</v>
      </c>
      <c r="D306" s="8">
        <v>455</v>
      </c>
    </row>
    <row r="307" spans="1:4" ht="26.25" thickBot="1">
      <c r="A307" s="15" t="s">
        <v>1434</v>
      </c>
      <c r="B307" s="16" t="s">
        <v>1435</v>
      </c>
      <c r="C307" s="17">
        <v>7</v>
      </c>
      <c r="D307" s="8">
        <v>675</v>
      </c>
    </row>
    <row r="308" spans="1:4" ht="13.5" thickBot="1">
      <c r="A308" s="15" t="s">
        <v>1436</v>
      </c>
      <c r="B308" s="16" t="s">
        <v>1437</v>
      </c>
      <c r="C308" s="17">
        <v>6</v>
      </c>
      <c r="D308" s="8">
        <v>455</v>
      </c>
    </row>
    <row r="309" spans="1:4" ht="26.25" thickBot="1">
      <c r="A309" s="15" t="s">
        <v>1438</v>
      </c>
      <c r="B309" s="16" t="s">
        <v>1439</v>
      </c>
      <c r="C309" s="17">
        <v>7</v>
      </c>
      <c r="D309" s="8">
        <v>555</v>
      </c>
    </row>
    <row r="310" spans="1:4" ht="13.5" thickBot="1">
      <c r="A310" s="15" t="s">
        <v>1440</v>
      </c>
      <c r="B310" s="16" t="s">
        <v>1441</v>
      </c>
      <c r="C310" s="17">
        <v>6</v>
      </c>
      <c r="D310" s="8">
        <v>555</v>
      </c>
    </row>
    <row r="311" spans="1:4" ht="13.5" thickBot="1">
      <c r="A311" s="15" t="s">
        <v>1442</v>
      </c>
      <c r="B311" s="16" t="s">
        <v>261</v>
      </c>
      <c r="C311" s="17">
        <v>4</v>
      </c>
      <c r="D311" s="89">
        <v>455</v>
      </c>
    </row>
    <row r="312" spans="1:4" ht="26.25" thickBot="1">
      <c r="A312" s="15" t="s">
        <v>262</v>
      </c>
      <c r="B312" s="16" t="s">
        <v>263</v>
      </c>
      <c r="C312" s="17">
        <v>6</v>
      </c>
      <c r="D312" s="89">
        <v>675</v>
      </c>
    </row>
    <row r="313" spans="1:4" ht="13.5" thickBot="1">
      <c r="A313" s="15" t="s">
        <v>264</v>
      </c>
      <c r="B313" s="16" t="s">
        <v>265</v>
      </c>
      <c r="C313" s="17">
        <v>4</v>
      </c>
      <c r="D313" s="8">
        <v>350</v>
      </c>
    </row>
    <row r="314" spans="1:4" ht="26.25" thickBot="1">
      <c r="A314" s="15" t="s">
        <v>266</v>
      </c>
      <c r="B314" s="16" t="s">
        <v>267</v>
      </c>
      <c r="C314" s="17">
        <v>4</v>
      </c>
      <c r="D314" s="8">
        <v>240</v>
      </c>
    </row>
    <row r="315" spans="1:4" ht="13.5" thickBot="1">
      <c r="A315" s="15" t="s">
        <v>268</v>
      </c>
      <c r="B315" s="16" t="s">
        <v>269</v>
      </c>
      <c r="C315" s="17">
        <v>4</v>
      </c>
      <c r="D315" s="8">
        <v>240</v>
      </c>
    </row>
    <row r="316" spans="1:4" ht="26.25" thickBot="1">
      <c r="A316" s="15" t="s">
        <v>270</v>
      </c>
      <c r="B316" s="16" t="s">
        <v>2167</v>
      </c>
      <c r="C316" s="17">
        <v>4</v>
      </c>
      <c r="D316" s="8">
        <v>240</v>
      </c>
    </row>
    <row r="317" spans="1:4" ht="13.5" thickBot="1">
      <c r="A317" s="15" t="s">
        <v>2168</v>
      </c>
      <c r="B317" s="16" t="s">
        <v>2169</v>
      </c>
      <c r="C317" s="17">
        <v>3</v>
      </c>
      <c r="D317" s="8">
        <v>240</v>
      </c>
    </row>
    <row r="318" spans="1:4" ht="13.5" thickBot="1">
      <c r="A318" s="15" t="s">
        <v>2170</v>
      </c>
      <c r="B318" s="16" t="s">
        <v>2171</v>
      </c>
      <c r="C318" s="17">
        <v>2</v>
      </c>
      <c r="D318" s="8">
        <v>180</v>
      </c>
    </row>
    <row r="319" spans="1:4" ht="26.25" thickBot="1">
      <c r="A319" s="15" t="s">
        <v>2172</v>
      </c>
      <c r="B319" s="16" t="s">
        <v>2173</v>
      </c>
      <c r="C319" s="17">
        <v>2</v>
      </c>
      <c r="D319" s="8">
        <v>180</v>
      </c>
    </row>
    <row r="320" spans="1:4" ht="13.5" thickBot="1">
      <c r="A320" s="90" t="s">
        <v>2174</v>
      </c>
      <c r="B320" s="91" t="s">
        <v>2175</v>
      </c>
      <c r="C320" s="92">
        <v>4</v>
      </c>
      <c r="D320" s="89">
        <v>240</v>
      </c>
    </row>
    <row r="321" spans="1:4" ht="26.25" thickBot="1">
      <c r="A321" s="15" t="s">
        <v>2176</v>
      </c>
      <c r="B321" s="16" t="s">
        <v>2177</v>
      </c>
      <c r="C321" s="17">
        <v>2</v>
      </c>
      <c r="D321" s="8">
        <v>180</v>
      </c>
    </row>
    <row r="322" spans="1:4" ht="13.5" thickBot="1">
      <c r="A322" s="15" t="s">
        <v>2178</v>
      </c>
      <c r="B322" s="16" t="s">
        <v>2179</v>
      </c>
      <c r="C322" s="17">
        <v>1</v>
      </c>
      <c r="D322" s="8">
        <v>120</v>
      </c>
    </row>
    <row r="323" spans="1:4" ht="13.5" thickBot="1">
      <c r="A323" s="15" t="s">
        <v>2180</v>
      </c>
      <c r="B323" s="16" t="s">
        <v>2181</v>
      </c>
      <c r="C323" s="17">
        <v>3</v>
      </c>
      <c r="D323" s="8">
        <v>240</v>
      </c>
    </row>
    <row r="324" spans="1:4" ht="13.5" thickBot="1">
      <c r="A324" s="15" t="s">
        <v>2182</v>
      </c>
      <c r="B324" s="16" t="s">
        <v>2183</v>
      </c>
      <c r="C324" s="17">
        <v>3</v>
      </c>
      <c r="D324" s="8">
        <v>240</v>
      </c>
    </row>
    <row r="325" spans="1:4" ht="13.5" thickBot="1">
      <c r="A325" s="15" t="s">
        <v>2184</v>
      </c>
      <c r="B325" s="16" t="s">
        <v>2185</v>
      </c>
      <c r="C325" s="17">
        <v>3</v>
      </c>
      <c r="D325" s="89">
        <v>350</v>
      </c>
    </row>
    <row r="326" spans="1:4" ht="26.25" thickBot="1">
      <c r="A326" s="15" t="s">
        <v>2186</v>
      </c>
      <c r="B326" s="16" t="s">
        <v>2187</v>
      </c>
      <c r="C326" s="17">
        <v>4</v>
      </c>
      <c r="D326" s="8">
        <v>240</v>
      </c>
    </row>
    <row r="327" spans="1:4" ht="39" thickBot="1">
      <c r="A327" s="15" t="s">
        <v>3832</v>
      </c>
      <c r="B327" s="16" t="s">
        <v>3833</v>
      </c>
      <c r="C327" s="17">
        <v>7</v>
      </c>
      <c r="D327" s="8">
        <v>675</v>
      </c>
    </row>
    <row r="328" spans="1:4" ht="26.25" thickBot="1">
      <c r="A328" s="15" t="s">
        <v>3834</v>
      </c>
      <c r="B328" s="16" t="s">
        <v>3835</v>
      </c>
      <c r="C328" s="17">
        <v>7</v>
      </c>
      <c r="D328" s="8">
        <v>675</v>
      </c>
    </row>
    <row r="329" spans="1:4" ht="26.25" thickBot="1">
      <c r="A329" s="15" t="s">
        <v>3836</v>
      </c>
      <c r="B329" s="16" t="s">
        <v>904</v>
      </c>
      <c r="C329" s="17">
        <v>6</v>
      </c>
      <c r="D329" s="8">
        <v>555</v>
      </c>
    </row>
    <row r="330" spans="1:4" ht="26.25" thickBot="1">
      <c r="A330" s="15" t="s">
        <v>905</v>
      </c>
      <c r="B330" s="16" t="s">
        <v>906</v>
      </c>
      <c r="C330" s="17">
        <v>7</v>
      </c>
      <c r="D330" s="89">
        <v>675</v>
      </c>
    </row>
    <row r="331" spans="1:4" ht="26.25" thickBot="1">
      <c r="A331" s="15" t="s">
        <v>907</v>
      </c>
      <c r="B331" s="16" t="s">
        <v>908</v>
      </c>
      <c r="C331" s="17">
        <v>5</v>
      </c>
      <c r="D331" s="8">
        <v>455</v>
      </c>
    </row>
    <row r="332" spans="1:4" ht="26.25" thickBot="1">
      <c r="A332" s="15" t="s">
        <v>909</v>
      </c>
      <c r="B332" s="16" t="s">
        <v>910</v>
      </c>
      <c r="C332" s="17">
        <v>5</v>
      </c>
      <c r="D332" s="8">
        <v>455</v>
      </c>
    </row>
    <row r="333" spans="1:4" ht="26.25" thickBot="1">
      <c r="A333" s="15" t="s">
        <v>911</v>
      </c>
      <c r="B333" s="16" t="s">
        <v>912</v>
      </c>
      <c r="C333" s="17">
        <v>3</v>
      </c>
      <c r="D333" s="8">
        <v>240</v>
      </c>
    </row>
    <row r="334" spans="1:4" ht="13.5" thickBot="1">
      <c r="A334" s="15" t="s">
        <v>913</v>
      </c>
      <c r="B334" s="16" t="s">
        <v>914</v>
      </c>
      <c r="C334" s="17">
        <v>3</v>
      </c>
      <c r="D334" s="89">
        <v>240</v>
      </c>
    </row>
    <row r="335" spans="1:4" ht="13.5" thickBot="1">
      <c r="A335" s="15" t="s">
        <v>915</v>
      </c>
      <c r="B335" s="16" t="s">
        <v>916</v>
      </c>
      <c r="C335" s="17" t="s">
        <v>2714</v>
      </c>
      <c r="D335" s="8">
        <v>350</v>
      </c>
    </row>
    <row r="336" spans="1:4" ht="13.5" thickBot="1">
      <c r="A336" s="15" t="s">
        <v>917</v>
      </c>
      <c r="B336" s="16" t="s">
        <v>918</v>
      </c>
      <c r="C336" s="17">
        <v>4</v>
      </c>
      <c r="D336" s="8">
        <v>350</v>
      </c>
    </row>
    <row r="337" spans="1:4" ht="13.5" thickBot="1">
      <c r="A337" s="90" t="s">
        <v>919</v>
      </c>
      <c r="B337" s="91" t="s">
        <v>1448</v>
      </c>
      <c r="C337" s="92">
        <v>5</v>
      </c>
      <c r="D337" s="89">
        <v>455</v>
      </c>
    </row>
    <row r="338" spans="1:4" ht="13.5" thickBot="1">
      <c r="A338" s="15" t="s">
        <v>1449</v>
      </c>
      <c r="B338" s="16" t="s">
        <v>1450</v>
      </c>
      <c r="C338" s="17">
        <v>5</v>
      </c>
      <c r="D338" s="8">
        <v>455</v>
      </c>
    </row>
    <row r="339" spans="1:4" ht="13.5" thickBot="1">
      <c r="A339" s="15" t="s">
        <v>1451</v>
      </c>
      <c r="B339" s="16" t="s">
        <v>1452</v>
      </c>
      <c r="C339" s="17">
        <v>6</v>
      </c>
      <c r="D339" s="8">
        <v>455</v>
      </c>
    </row>
    <row r="340" spans="1:4" ht="26.25" thickBot="1">
      <c r="A340" s="18" t="s">
        <v>1453</v>
      </c>
      <c r="B340" s="19" t="s">
        <v>1454</v>
      </c>
      <c r="C340" s="20">
        <v>6</v>
      </c>
      <c r="D340" s="12">
        <v>455</v>
      </c>
    </row>
    <row r="341" spans="1:4" ht="14.25" thickBot="1" thickTop="1">
      <c r="A341" s="1478" t="s">
        <v>1455</v>
      </c>
      <c r="B341" s="1479"/>
      <c r="C341" s="1480"/>
      <c r="D341" s="1480"/>
    </row>
    <row r="342" spans="1:4" ht="14.25" thickBot="1" thickTop="1">
      <c r="A342" s="15" t="s">
        <v>1456</v>
      </c>
      <c r="B342" s="16" t="s">
        <v>1457</v>
      </c>
      <c r="C342" s="8">
        <v>4</v>
      </c>
      <c r="D342" s="8">
        <v>240</v>
      </c>
    </row>
    <row r="343" spans="1:4" ht="13.5" thickBot="1">
      <c r="A343" s="15" t="s">
        <v>1458</v>
      </c>
      <c r="B343" s="16" t="s">
        <v>1459</v>
      </c>
      <c r="C343" s="8">
        <v>5</v>
      </c>
      <c r="D343" s="89">
        <v>350</v>
      </c>
    </row>
    <row r="344" spans="1:4" ht="26.25" thickBot="1">
      <c r="A344" s="15" t="s">
        <v>1460</v>
      </c>
      <c r="B344" s="16" t="s">
        <v>1461</v>
      </c>
      <c r="C344" s="8">
        <v>4</v>
      </c>
      <c r="D344" s="89">
        <v>240</v>
      </c>
    </row>
    <row r="345" spans="1:4" ht="13.5" thickBot="1">
      <c r="A345" s="15" t="s">
        <v>1462</v>
      </c>
      <c r="B345" s="16" t="s">
        <v>1463</v>
      </c>
      <c r="C345" s="8">
        <v>2</v>
      </c>
      <c r="D345" s="89">
        <v>180</v>
      </c>
    </row>
    <row r="346" spans="1:4" ht="26.25" thickBot="1">
      <c r="A346" s="15" t="s">
        <v>1464</v>
      </c>
      <c r="B346" s="16" t="s">
        <v>1465</v>
      </c>
      <c r="C346" s="8">
        <v>2.5</v>
      </c>
      <c r="D346" s="89">
        <v>455</v>
      </c>
    </row>
    <row r="347" spans="1:4" ht="13.5" thickBot="1">
      <c r="A347" s="15" t="s">
        <v>1466</v>
      </c>
      <c r="B347" s="16" t="s">
        <v>1467</v>
      </c>
      <c r="C347" s="8">
        <v>1</v>
      </c>
      <c r="D347" s="89">
        <v>120</v>
      </c>
    </row>
    <row r="348" spans="1:4" ht="39" thickBot="1">
      <c r="A348" s="15" t="s">
        <v>1468</v>
      </c>
      <c r="B348" s="16" t="s">
        <v>1469</v>
      </c>
      <c r="C348" s="8">
        <v>2</v>
      </c>
      <c r="D348" s="89">
        <v>180</v>
      </c>
    </row>
    <row r="349" spans="1:4" ht="13.5" thickBot="1">
      <c r="A349" s="15" t="s">
        <v>2073</v>
      </c>
      <c r="B349" s="16" t="s">
        <v>2074</v>
      </c>
      <c r="C349" s="8">
        <v>2</v>
      </c>
      <c r="D349" s="8">
        <v>240</v>
      </c>
    </row>
    <row r="350" spans="1:4" ht="13.5" thickBot="1">
      <c r="A350" s="15" t="s">
        <v>2075</v>
      </c>
      <c r="B350" s="16" t="s">
        <v>2076</v>
      </c>
      <c r="C350" s="8">
        <v>2</v>
      </c>
      <c r="D350" s="8">
        <v>240</v>
      </c>
    </row>
    <row r="351" spans="1:4" ht="26.25" thickBot="1">
      <c r="A351" s="15" t="s">
        <v>2077</v>
      </c>
      <c r="B351" s="16" t="s">
        <v>1665</v>
      </c>
      <c r="C351" s="8">
        <v>1</v>
      </c>
      <c r="D351" s="8">
        <v>120</v>
      </c>
    </row>
    <row r="352" spans="1:4" ht="26.25" thickBot="1">
      <c r="A352" s="15" t="s">
        <v>1666</v>
      </c>
      <c r="B352" s="16" t="s">
        <v>1667</v>
      </c>
      <c r="C352" s="8">
        <v>2</v>
      </c>
      <c r="D352" s="8">
        <v>180</v>
      </c>
    </row>
    <row r="353" spans="1:4" ht="13.5" thickBot="1">
      <c r="A353" s="15" t="s">
        <v>1668</v>
      </c>
      <c r="B353" s="16" t="s">
        <v>1669</v>
      </c>
      <c r="C353" s="8">
        <v>1</v>
      </c>
      <c r="D353" s="8">
        <v>120</v>
      </c>
    </row>
    <row r="354" spans="1:4" ht="26.25" thickBot="1">
      <c r="A354" s="15" t="s">
        <v>1670</v>
      </c>
      <c r="B354" s="16" t="s">
        <v>1671</v>
      </c>
      <c r="C354" s="8">
        <v>2</v>
      </c>
      <c r="D354" s="89">
        <v>180</v>
      </c>
    </row>
    <row r="355" spans="1:4" ht="26.25" thickBot="1">
      <c r="A355" s="15" t="s">
        <v>1672</v>
      </c>
      <c r="B355" s="16" t="s">
        <v>1673</v>
      </c>
      <c r="C355" s="8">
        <v>4</v>
      </c>
      <c r="D355" s="8">
        <v>455</v>
      </c>
    </row>
    <row r="356" spans="1:4" ht="13.5" thickBot="1">
      <c r="A356" s="21" t="s">
        <v>1674</v>
      </c>
      <c r="B356" s="16" t="s">
        <v>1675</v>
      </c>
      <c r="C356" s="8">
        <v>3</v>
      </c>
      <c r="D356" s="8">
        <v>455</v>
      </c>
    </row>
    <row r="357" spans="1:4" ht="15.75" customHeight="1" thickBot="1">
      <c r="A357" s="1481" t="s">
        <v>1676</v>
      </c>
      <c r="B357" s="1482"/>
      <c r="C357" s="1482"/>
      <c r="D357" s="1482"/>
    </row>
    <row r="358" spans="1:4" ht="13.5" thickBot="1">
      <c r="A358" s="59" t="s">
        <v>4346</v>
      </c>
      <c r="B358" s="16" t="s">
        <v>1677</v>
      </c>
      <c r="C358" s="8">
        <v>1</v>
      </c>
      <c r="D358" s="89">
        <v>120</v>
      </c>
    </row>
    <row r="359" spans="1:4" ht="13.5" thickBot="1">
      <c r="A359" s="31" t="s">
        <v>4345</v>
      </c>
      <c r="B359" s="110" t="s">
        <v>1678</v>
      </c>
      <c r="C359" s="107">
        <v>1.5</v>
      </c>
      <c r="D359" s="942">
        <v>180</v>
      </c>
    </row>
    <row r="360" spans="1:4" ht="13.5" thickBot="1">
      <c r="A360" s="1465" t="s">
        <v>1679</v>
      </c>
      <c r="B360" s="1466"/>
      <c r="C360" s="1466"/>
      <c r="D360" s="1466"/>
    </row>
    <row r="361" spans="1:4" ht="13.5" thickBot="1">
      <c r="A361" s="15" t="s">
        <v>1680</v>
      </c>
      <c r="B361" s="16" t="s">
        <v>1681</v>
      </c>
      <c r="C361" s="99" t="s">
        <v>4059</v>
      </c>
      <c r="D361" s="8" t="s">
        <v>3021</v>
      </c>
    </row>
    <row r="362" spans="1:4" ht="13.5" thickBot="1">
      <c r="A362" s="15" t="s">
        <v>1682</v>
      </c>
      <c r="B362" s="16" t="s">
        <v>1683</v>
      </c>
      <c r="C362" s="17">
        <v>6</v>
      </c>
      <c r="D362" s="8">
        <v>555</v>
      </c>
    </row>
    <row r="363" spans="1:4" ht="26.25" thickBot="1">
      <c r="A363" s="15" t="s">
        <v>1351</v>
      </c>
      <c r="B363" s="16" t="s">
        <v>1352</v>
      </c>
      <c r="C363" s="17">
        <v>5</v>
      </c>
      <c r="D363" s="8">
        <v>675</v>
      </c>
    </row>
    <row r="364" spans="1:4" ht="26.25" thickBot="1">
      <c r="A364" s="15" t="s">
        <v>1353</v>
      </c>
      <c r="B364" s="16" t="s">
        <v>2134</v>
      </c>
      <c r="C364" s="17">
        <v>3</v>
      </c>
      <c r="D364" s="8">
        <v>180</v>
      </c>
    </row>
    <row r="365" spans="1:4" ht="26.25" thickBot="1">
      <c r="A365" s="15" t="s">
        <v>2135</v>
      </c>
      <c r="B365" s="16" t="s">
        <v>2136</v>
      </c>
      <c r="C365" s="17">
        <v>3</v>
      </c>
      <c r="D365" s="8">
        <v>240</v>
      </c>
    </row>
    <row r="366" spans="1:4" ht="13.5" thickBot="1">
      <c r="A366" s="15" t="s">
        <v>2137</v>
      </c>
      <c r="B366" s="16" t="s">
        <v>2138</v>
      </c>
      <c r="C366" s="17">
        <v>2</v>
      </c>
      <c r="D366" s="8">
        <v>180</v>
      </c>
    </row>
    <row r="367" spans="1:4" ht="13.5" thickBot="1">
      <c r="A367" s="15" t="s">
        <v>2139</v>
      </c>
      <c r="B367" s="16" t="s">
        <v>2140</v>
      </c>
      <c r="C367" s="17">
        <v>1</v>
      </c>
      <c r="D367" s="8">
        <v>120</v>
      </c>
    </row>
    <row r="368" spans="1:4" ht="13.5" thickBot="1">
      <c r="A368" s="15" t="s">
        <v>2141</v>
      </c>
      <c r="B368" s="16" t="s">
        <v>2142</v>
      </c>
      <c r="C368" s="17">
        <v>3</v>
      </c>
      <c r="D368" s="8">
        <v>240</v>
      </c>
    </row>
    <row r="369" spans="1:4" ht="13.5" thickBot="1">
      <c r="A369" s="15" t="s">
        <v>2143</v>
      </c>
      <c r="B369" s="16" t="s">
        <v>2144</v>
      </c>
      <c r="C369" s="17">
        <v>4</v>
      </c>
      <c r="D369" s="8">
        <v>350</v>
      </c>
    </row>
    <row r="370" spans="1:4" ht="26.25" thickBot="1">
      <c r="A370" s="15" t="s">
        <v>2145</v>
      </c>
      <c r="B370" s="16" t="s">
        <v>2146</v>
      </c>
      <c r="C370" s="17">
        <v>5</v>
      </c>
      <c r="D370" s="8">
        <v>350</v>
      </c>
    </row>
    <row r="371" spans="1:4" ht="26.25" thickBot="1">
      <c r="A371" s="15" t="s">
        <v>2147</v>
      </c>
      <c r="B371" s="16" t="s">
        <v>2251</v>
      </c>
      <c r="C371" s="17">
        <v>5</v>
      </c>
      <c r="D371" s="8">
        <v>455</v>
      </c>
    </row>
    <row r="372" spans="1:4" ht="26.25" thickBot="1">
      <c r="A372" s="15" t="s">
        <v>2252</v>
      </c>
      <c r="B372" s="16" t="s">
        <v>2253</v>
      </c>
      <c r="C372" s="17">
        <v>5</v>
      </c>
      <c r="D372" s="8">
        <v>455</v>
      </c>
    </row>
    <row r="373" spans="1:4" ht="13.5" thickBot="1">
      <c r="A373" s="15" t="s">
        <v>2254</v>
      </c>
      <c r="B373" s="16" t="s">
        <v>2255</v>
      </c>
      <c r="C373" s="17">
        <v>6</v>
      </c>
      <c r="D373" s="8">
        <v>555</v>
      </c>
    </row>
    <row r="374" spans="1:4" ht="26.25" thickBot="1">
      <c r="A374" s="15" t="s">
        <v>2256</v>
      </c>
      <c r="B374" s="16" t="s">
        <v>2257</v>
      </c>
      <c r="C374" s="17">
        <v>6</v>
      </c>
      <c r="D374" s="8">
        <v>555</v>
      </c>
    </row>
    <row r="375" spans="1:4" ht="26.25" thickBot="1">
      <c r="A375" s="15" t="s">
        <v>2258</v>
      </c>
      <c r="B375" s="16" t="s">
        <v>2259</v>
      </c>
      <c r="C375" s="17">
        <v>3</v>
      </c>
      <c r="D375" s="8">
        <v>240</v>
      </c>
    </row>
    <row r="376" spans="1:4" ht="26.25" thickBot="1">
      <c r="A376" s="15" t="s">
        <v>2260</v>
      </c>
      <c r="B376" s="16" t="s">
        <v>1003</v>
      </c>
      <c r="C376" s="17">
        <v>7</v>
      </c>
      <c r="D376" s="8">
        <v>675</v>
      </c>
    </row>
    <row r="377" spans="1:4" ht="26.25" thickBot="1">
      <c r="A377" s="15" t="s">
        <v>1004</v>
      </c>
      <c r="B377" s="16" t="s">
        <v>1005</v>
      </c>
      <c r="C377" s="17">
        <v>6</v>
      </c>
      <c r="D377" s="8">
        <v>555</v>
      </c>
    </row>
    <row r="378" spans="1:4" ht="13.5" thickBot="1">
      <c r="A378" s="15" t="s">
        <v>1006</v>
      </c>
      <c r="B378" s="16" t="s">
        <v>2302</v>
      </c>
      <c r="C378" s="17" t="s">
        <v>2714</v>
      </c>
      <c r="D378" s="8">
        <v>240</v>
      </c>
    </row>
    <row r="379" spans="1:4" ht="13.5" thickBot="1">
      <c r="A379" s="15" t="s">
        <v>2303</v>
      </c>
      <c r="B379" s="16" t="s">
        <v>2304</v>
      </c>
      <c r="C379" s="17">
        <v>3</v>
      </c>
      <c r="D379" s="8">
        <v>240</v>
      </c>
    </row>
    <row r="380" spans="1:4" ht="13.5" thickBot="1">
      <c r="A380" s="15" t="s">
        <v>2305</v>
      </c>
      <c r="B380" s="16" t="s">
        <v>2306</v>
      </c>
      <c r="C380" s="17">
        <v>3</v>
      </c>
      <c r="D380" s="8">
        <v>240</v>
      </c>
    </row>
    <row r="381" spans="1:4" ht="13.5" thickBot="1">
      <c r="A381" s="15" t="s">
        <v>2307</v>
      </c>
      <c r="B381" s="16" t="s">
        <v>2308</v>
      </c>
      <c r="C381" s="17">
        <v>4</v>
      </c>
      <c r="D381" s="8">
        <v>240</v>
      </c>
    </row>
    <row r="382" spans="1:4" ht="13.5" thickBot="1">
      <c r="A382" s="15" t="s">
        <v>2309</v>
      </c>
      <c r="B382" s="16" t="s">
        <v>2310</v>
      </c>
      <c r="C382" s="17">
        <v>5</v>
      </c>
      <c r="D382" s="8">
        <v>455</v>
      </c>
    </row>
    <row r="383" spans="1:4" ht="13.5" thickBot="1">
      <c r="A383" s="15" t="s">
        <v>2311</v>
      </c>
      <c r="B383" s="16" t="s">
        <v>2312</v>
      </c>
      <c r="C383" s="17">
        <v>6</v>
      </c>
      <c r="D383" s="8">
        <v>455</v>
      </c>
    </row>
    <row r="384" spans="1:4" ht="26.25" thickBot="1">
      <c r="A384" s="31" t="s">
        <v>2313</v>
      </c>
      <c r="B384" s="110" t="s">
        <v>2314</v>
      </c>
      <c r="C384" s="111">
        <v>6</v>
      </c>
      <c r="D384" s="107">
        <v>675</v>
      </c>
    </row>
    <row r="385" spans="1:4" ht="13.5" thickBot="1">
      <c r="A385" s="1483" t="s">
        <v>2315</v>
      </c>
      <c r="B385" s="1484"/>
      <c r="C385" s="1484"/>
      <c r="D385" s="1484"/>
    </row>
    <row r="386" spans="1:4" ht="39" thickBot="1">
      <c r="A386" s="15" t="s">
        <v>2316</v>
      </c>
      <c r="B386" s="16" t="s">
        <v>2152</v>
      </c>
      <c r="C386" s="17" t="s">
        <v>4059</v>
      </c>
      <c r="D386" s="8">
        <v>1135</v>
      </c>
    </row>
    <row r="387" spans="1:4" ht="51.75" thickBot="1">
      <c r="A387" s="15" t="s">
        <v>2153</v>
      </c>
      <c r="B387" s="16" t="s">
        <v>2930</v>
      </c>
      <c r="C387" s="17">
        <v>5</v>
      </c>
      <c r="D387" s="8">
        <v>455</v>
      </c>
    </row>
    <row r="388" spans="1:4" ht="26.25" thickBot="1">
      <c r="A388" s="15" t="s">
        <v>2931</v>
      </c>
      <c r="B388" s="16" t="s">
        <v>2810</v>
      </c>
      <c r="C388" s="17">
        <v>4</v>
      </c>
      <c r="D388" s="8">
        <v>350</v>
      </c>
    </row>
    <row r="389" spans="1:4" ht="26.25" thickBot="1">
      <c r="A389" s="15" t="s">
        <v>2811</v>
      </c>
      <c r="B389" s="16" t="s">
        <v>2812</v>
      </c>
      <c r="C389" s="17">
        <v>5</v>
      </c>
      <c r="D389" s="8">
        <v>455</v>
      </c>
    </row>
    <row r="390" spans="1:4" ht="26.25" thickBot="1">
      <c r="A390" s="15" t="s">
        <v>2813</v>
      </c>
      <c r="B390" s="16" t="s">
        <v>2814</v>
      </c>
      <c r="C390" s="17">
        <v>3</v>
      </c>
      <c r="D390" s="8">
        <v>240</v>
      </c>
    </row>
    <row r="391" spans="1:4" ht="26.25" thickBot="1">
      <c r="A391" s="15" t="s">
        <v>2815</v>
      </c>
      <c r="B391" s="16" t="s">
        <v>2816</v>
      </c>
      <c r="C391" s="17">
        <v>6</v>
      </c>
      <c r="D391" s="8">
        <v>555</v>
      </c>
    </row>
    <row r="392" spans="1:4" ht="13.5" thickBot="1">
      <c r="A392" s="15" t="s">
        <v>2817</v>
      </c>
      <c r="B392" s="16" t="s">
        <v>2818</v>
      </c>
      <c r="C392" s="17">
        <v>4</v>
      </c>
      <c r="D392" s="8">
        <v>350</v>
      </c>
    </row>
    <row r="393" spans="1:4" ht="26.25" thickBot="1">
      <c r="A393" s="15" t="s">
        <v>2819</v>
      </c>
      <c r="B393" s="16" t="s">
        <v>3756</v>
      </c>
      <c r="C393" s="17">
        <v>6</v>
      </c>
      <c r="D393" s="89">
        <v>555</v>
      </c>
    </row>
    <row r="394" spans="1:4" ht="13.5" thickBot="1">
      <c r="A394" s="15" t="s">
        <v>3757</v>
      </c>
      <c r="B394" s="16" t="s">
        <v>3758</v>
      </c>
      <c r="C394" s="17">
        <v>6</v>
      </c>
      <c r="D394" s="8">
        <v>455</v>
      </c>
    </row>
    <row r="395" spans="1:4" ht="26.25" thickBot="1">
      <c r="A395" s="15" t="s">
        <v>3759</v>
      </c>
      <c r="B395" s="16" t="s">
        <v>3760</v>
      </c>
      <c r="C395" s="17">
        <v>3</v>
      </c>
      <c r="D395" s="8">
        <v>240</v>
      </c>
    </row>
    <row r="396" spans="1:4" ht="26.25" thickBot="1">
      <c r="A396" s="15" t="s">
        <v>3761</v>
      </c>
      <c r="B396" s="16" t="s">
        <v>3762</v>
      </c>
      <c r="C396" s="17">
        <v>3</v>
      </c>
      <c r="D396" s="8">
        <v>180</v>
      </c>
    </row>
    <row r="397" spans="1:4" ht="13.5" thickBot="1">
      <c r="A397" s="15" t="s">
        <v>3763</v>
      </c>
      <c r="B397" s="16" t="s">
        <v>3764</v>
      </c>
      <c r="C397" s="17">
        <v>2</v>
      </c>
      <c r="D397" s="8">
        <v>180</v>
      </c>
    </row>
    <row r="398" spans="1:4" ht="26.25" thickBot="1">
      <c r="A398" s="31" t="s">
        <v>3765</v>
      </c>
      <c r="B398" s="110" t="s">
        <v>3766</v>
      </c>
      <c r="C398" s="111">
        <v>5</v>
      </c>
      <c r="D398" s="107">
        <v>455</v>
      </c>
    </row>
    <row r="399" spans="1:4" ht="13.5" thickBot="1">
      <c r="A399" s="1460" t="s">
        <v>3767</v>
      </c>
      <c r="B399" s="1461"/>
      <c r="C399" s="1462"/>
      <c r="D399" s="1462"/>
    </row>
    <row r="400" spans="1:4" ht="13.5" thickBot="1">
      <c r="A400" s="15" t="s">
        <v>3768</v>
      </c>
      <c r="B400" s="16" t="s">
        <v>3769</v>
      </c>
      <c r="C400" s="17">
        <v>4</v>
      </c>
      <c r="D400" s="8">
        <v>455</v>
      </c>
    </row>
    <row r="401" spans="1:4" ht="26.25" thickBot="1">
      <c r="A401" s="15" t="s">
        <v>3770</v>
      </c>
      <c r="B401" s="16" t="s">
        <v>3771</v>
      </c>
      <c r="C401" s="17">
        <v>2</v>
      </c>
      <c r="D401" s="8">
        <v>120</v>
      </c>
    </row>
    <row r="402" spans="1:4" ht="13.5" thickBot="1">
      <c r="A402" s="15" t="s">
        <v>3772</v>
      </c>
      <c r="B402" s="16" t="s">
        <v>224</v>
      </c>
      <c r="C402" s="17">
        <v>5</v>
      </c>
      <c r="D402" s="8">
        <v>240</v>
      </c>
    </row>
    <row r="403" spans="1:4" ht="13.5" thickBot="1">
      <c r="A403" s="15" t="s">
        <v>225</v>
      </c>
      <c r="B403" s="16" t="s">
        <v>226</v>
      </c>
      <c r="C403" s="17">
        <v>3</v>
      </c>
      <c r="D403" s="89">
        <v>240</v>
      </c>
    </row>
    <row r="404" spans="1:4" ht="13.5" thickBot="1">
      <c r="A404" s="15" t="s">
        <v>227</v>
      </c>
      <c r="B404" s="16" t="s">
        <v>2085</v>
      </c>
      <c r="C404" s="17">
        <v>5</v>
      </c>
      <c r="D404" s="89">
        <v>555</v>
      </c>
    </row>
    <row r="405" spans="1:4" ht="13.5" thickBot="1">
      <c r="A405" s="15" t="s">
        <v>2086</v>
      </c>
      <c r="B405" s="16" t="s">
        <v>2087</v>
      </c>
      <c r="C405" s="17">
        <v>4</v>
      </c>
      <c r="D405" s="89">
        <v>240</v>
      </c>
    </row>
    <row r="406" spans="1:4" ht="13.5" thickBot="1">
      <c r="A406" s="31" t="s">
        <v>2088</v>
      </c>
      <c r="B406" s="110" t="s">
        <v>2089</v>
      </c>
      <c r="C406" s="111">
        <v>6</v>
      </c>
      <c r="D406" s="942">
        <v>675</v>
      </c>
    </row>
    <row r="407" spans="1:4" ht="13.5" thickBot="1">
      <c r="A407" s="1465" t="s">
        <v>2090</v>
      </c>
      <c r="B407" s="1466"/>
      <c r="C407" s="1466"/>
      <c r="D407" s="1466"/>
    </row>
    <row r="408" spans="1:4" ht="26.25" thickBot="1">
      <c r="A408" s="15" t="s">
        <v>2091</v>
      </c>
      <c r="B408" s="16" t="s">
        <v>2092</v>
      </c>
      <c r="C408" s="17">
        <v>3</v>
      </c>
      <c r="D408" s="8">
        <v>180</v>
      </c>
    </row>
    <row r="409" spans="1:4" ht="13.5" thickBot="1">
      <c r="A409" s="15" t="s">
        <v>2093</v>
      </c>
      <c r="B409" s="16" t="s">
        <v>2094</v>
      </c>
      <c r="C409" s="17">
        <v>5</v>
      </c>
      <c r="D409" s="8">
        <v>240</v>
      </c>
    </row>
    <row r="410" spans="1:4" ht="13.5" thickBot="1">
      <c r="A410" s="15" t="s">
        <v>2095</v>
      </c>
      <c r="B410" s="16" t="s">
        <v>2096</v>
      </c>
      <c r="C410" s="17">
        <v>6</v>
      </c>
      <c r="D410" s="8">
        <v>455</v>
      </c>
    </row>
    <row r="411" spans="1:4" ht="13.5" thickBot="1">
      <c r="A411" s="15" t="s">
        <v>2097</v>
      </c>
      <c r="B411" s="16" t="s">
        <v>2098</v>
      </c>
      <c r="C411" s="17">
        <v>3</v>
      </c>
      <c r="D411" s="8">
        <v>240</v>
      </c>
    </row>
    <row r="412" spans="1:4" ht="13.5" thickBot="1">
      <c r="A412" s="15" t="s">
        <v>2099</v>
      </c>
      <c r="B412" s="16" t="s">
        <v>2100</v>
      </c>
      <c r="C412" s="17">
        <v>1</v>
      </c>
      <c r="D412" s="8">
        <v>120</v>
      </c>
    </row>
    <row r="413" spans="1:4" ht="13.5" thickBot="1">
      <c r="A413" s="15" t="s">
        <v>2101</v>
      </c>
      <c r="B413" s="16" t="s">
        <v>2102</v>
      </c>
      <c r="C413" s="17">
        <v>1</v>
      </c>
      <c r="D413" s="8">
        <v>120</v>
      </c>
    </row>
    <row r="414" spans="1:4" ht="13.5" thickBot="1">
      <c r="A414" s="15" t="s">
        <v>2103</v>
      </c>
      <c r="B414" s="16" t="s">
        <v>2104</v>
      </c>
      <c r="C414" s="17">
        <v>1</v>
      </c>
      <c r="D414" s="8">
        <v>120</v>
      </c>
    </row>
    <row r="415" spans="1:4" ht="13.5" thickBot="1">
      <c r="A415" s="15" t="s">
        <v>2105</v>
      </c>
      <c r="B415" s="16" t="s">
        <v>2106</v>
      </c>
      <c r="C415" s="17">
        <v>2</v>
      </c>
      <c r="D415" s="89">
        <v>180</v>
      </c>
    </row>
    <row r="416" spans="1:4" ht="13.5" thickBot="1">
      <c r="A416" s="15" t="s">
        <v>2107</v>
      </c>
      <c r="B416" s="16" t="s">
        <v>2108</v>
      </c>
      <c r="C416" s="17">
        <v>2</v>
      </c>
      <c r="D416" s="8">
        <v>180</v>
      </c>
    </row>
    <row r="417" spans="1:4" ht="13.5" thickBot="1">
      <c r="A417" s="15" t="s">
        <v>2109</v>
      </c>
      <c r="B417" s="16" t="s">
        <v>2110</v>
      </c>
      <c r="C417" s="17">
        <v>4</v>
      </c>
      <c r="D417" s="8">
        <v>180</v>
      </c>
    </row>
    <row r="418" spans="1:4" ht="13.5" thickBot="1">
      <c r="A418" s="15" t="s">
        <v>2111</v>
      </c>
      <c r="B418" s="16" t="s">
        <v>2112</v>
      </c>
      <c r="C418" s="17">
        <v>5</v>
      </c>
      <c r="D418" s="8">
        <v>350</v>
      </c>
    </row>
    <row r="419" spans="1:4" ht="13.5" thickBot="1">
      <c r="A419" s="15" t="s">
        <v>2113</v>
      </c>
      <c r="B419" s="16" t="s">
        <v>2114</v>
      </c>
      <c r="C419" s="17">
        <v>4</v>
      </c>
      <c r="D419" s="8">
        <v>240</v>
      </c>
    </row>
    <row r="420" spans="1:4" ht="13.5" thickBot="1">
      <c r="A420" s="15" t="s">
        <v>2115</v>
      </c>
      <c r="B420" s="16" t="s">
        <v>2116</v>
      </c>
      <c r="C420" s="17">
        <v>5</v>
      </c>
      <c r="D420" s="8">
        <v>350</v>
      </c>
    </row>
    <row r="421" spans="1:4" ht="13.5" thickBot="1">
      <c r="A421" s="15" t="s">
        <v>2117</v>
      </c>
      <c r="B421" s="16" t="s">
        <v>2118</v>
      </c>
      <c r="C421" s="17">
        <v>4</v>
      </c>
      <c r="D421" s="8">
        <v>350</v>
      </c>
    </row>
    <row r="422" spans="1:4" ht="13.5" thickBot="1">
      <c r="A422" s="31" t="s">
        <v>2119</v>
      </c>
      <c r="B422" s="110" t="s">
        <v>2120</v>
      </c>
      <c r="C422" s="111">
        <v>5</v>
      </c>
      <c r="D422" s="107">
        <v>455</v>
      </c>
    </row>
    <row r="423" spans="1:4" ht="13.5" thickBot="1">
      <c r="A423" s="1460" t="s">
        <v>2121</v>
      </c>
      <c r="B423" s="1461"/>
      <c r="C423" s="1462"/>
      <c r="D423" s="1462"/>
    </row>
    <row r="424" spans="1:4" ht="13.5" thickBot="1">
      <c r="A424" s="22" t="s">
        <v>2122</v>
      </c>
      <c r="B424" s="94" t="s">
        <v>2123</v>
      </c>
      <c r="C424" s="30">
        <v>4</v>
      </c>
      <c r="D424" s="946">
        <v>350</v>
      </c>
    </row>
    <row r="425" spans="1:4" ht="13.5" thickBot="1">
      <c r="A425" s="23" t="s">
        <v>2124</v>
      </c>
      <c r="B425" s="24" t="s">
        <v>2125</v>
      </c>
      <c r="C425" s="25">
        <v>5</v>
      </c>
      <c r="D425" s="944">
        <v>555</v>
      </c>
    </row>
    <row r="426" spans="1:4" ht="26.25" thickBot="1">
      <c r="A426" s="23" t="s">
        <v>2126</v>
      </c>
      <c r="B426" s="32" t="s">
        <v>1564</v>
      </c>
      <c r="C426" s="25">
        <v>6</v>
      </c>
      <c r="D426" s="944">
        <v>555</v>
      </c>
    </row>
    <row r="427" spans="1:4" ht="13.5" thickBot="1">
      <c r="A427" s="23" t="s">
        <v>1565</v>
      </c>
      <c r="B427" s="24" t="s">
        <v>1566</v>
      </c>
      <c r="C427" s="25">
        <v>3</v>
      </c>
      <c r="D427" s="944">
        <v>240</v>
      </c>
    </row>
    <row r="428" spans="1:4" ht="15.75" customHeight="1" thickBot="1">
      <c r="A428" s="23" t="s">
        <v>1567</v>
      </c>
      <c r="B428" s="24" t="s">
        <v>1568</v>
      </c>
      <c r="C428" s="25">
        <v>6</v>
      </c>
      <c r="D428" s="944">
        <v>555</v>
      </c>
    </row>
    <row r="429" spans="1:4" ht="13.5" thickBot="1">
      <c r="A429" s="23" t="s">
        <v>1569</v>
      </c>
      <c r="B429" s="24" t="s">
        <v>798</v>
      </c>
      <c r="C429" s="25"/>
      <c r="D429" s="26"/>
    </row>
    <row r="430" spans="1:4" ht="26.25" thickBot="1">
      <c r="A430" s="23" t="s">
        <v>1570</v>
      </c>
      <c r="B430" s="24" t="s">
        <v>1571</v>
      </c>
      <c r="C430" s="25">
        <v>3</v>
      </c>
      <c r="D430" s="944">
        <v>350</v>
      </c>
    </row>
    <row r="431" spans="1:4" ht="13.5" thickBot="1">
      <c r="A431" s="23" t="s">
        <v>1572</v>
      </c>
      <c r="B431" s="24" t="s">
        <v>1573</v>
      </c>
      <c r="C431" s="25">
        <v>3</v>
      </c>
      <c r="D431" s="944">
        <v>240</v>
      </c>
    </row>
    <row r="432" spans="1:4" ht="26.25" thickBot="1">
      <c r="A432" s="23" t="s">
        <v>1574</v>
      </c>
      <c r="B432" s="24" t="s">
        <v>1575</v>
      </c>
      <c r="C432" s="25">
        <v>1</v>
      </c>
      <c r="D432" s="944">
        <v>240</v>
      </c>
    </row>
    <row r="433" spans="1:4" ht="26.25" thickBot="1">
      <c r="A433" s="23" t="s">
        <v>1576</v>
      </c>
      <c r="B433" s="24" t="s">
        <v>1577</v>
      </c>
      <c r="C433" s="25">
        <v>5</v>
      </c>
      <c r="D433" s="944">
        <v>350</v>
      </c>
    </row>
    <row r="434" spans="1:4" ht="13.5" thickBot="1">
      <c r="A434" s="23" t="s">
        <v>1578</v>
      </c>
      <c r="B434" s="24" t="s">
        <v>1579</v>
      </c>
      <c r="C434" s="25">
        <v>4</v>
      </c>
      <c r="D434" s="944">
        <v>350</v>
      </c>
    </row>
    <row r="435" spans="1:4" ht="39" thickBot="1">
      <c r="A435" s="23" t="s">
        <v>1580</v>
      </c>
      <c r="B435" s="24" t="s">
        <v>2942</v>
      </c>
      <c r="C435" s="25">
        <v>5</v>
      </c>
      <c r="D435" s="944">
        <v>555</v>
      </c>
    </row>
    <row r="436" spans="1:4" ht="13.5" thickBot="1">
      <c r="A436" s="23" t="s">
        <v>2943</v>
      </c>
      <c r="B436" s="24" t="s">
        <v>2944</v>
      </c>
      <c r="C436" s="25">
        <v>4</v>
      </c>
      <c r="D436" s="944">
        <v>350</v>
      </c>
    </row>
    <row r="437" spans="1:4" ht="26.25" thickBot="1">
      <c r="A437" s="23" t="s">
        <v>2945</v>
      </c>
      <c r="B437" s="24" t="s">
        <v>2227</v>
      </c>
      <c r="C437" s="25">
        <v>4</v>
      </c>
      <c r="D437" s="944">
        <v>350</v>
      </c>
    </row>
    <row r="438" spans="1:4" ht="26.25" thickBot="1">
      <c r="A438" s="23" t="s">
        <v>2228</v>
      </c>
      <c r="B438" s="24" t="s">
        <v>2229</v>
      </c>
      <c r="C438" s="25">
        <v>3</v>
      </c>
      <c r="D438" s="944">
        <v>350</v>
      </c>
    </row>
    <row r="439" spans="1:4" ht="39" thickBot="1">
      <c r="A439" s="23" t="s">
        <v>2230</v>
      </c>
      <c r="B439" s="24" t="s">
        <v>2231</v>
      </c>
      <c r="C439" s="25">
        <v>5</v>
      </c>
      <c r="D439" s="944">
        <v>455</v>
      </c>
    </row>
    <row r="440" spans="1:4" ht="13.5" thickBot="1">
      <c r="A440" s="23" t="s">
        <v>2232</v>
      </c>
      <c r="B440" s="24" t="s">
        <v>2233</v>
      </c>
      <c r="C440" s="25">
        <v>6</v>
      </c>
      <c r="D440" s="944">
        <v>555</v>
      </c>
    </row>
    <row r="441" spans="1:4" ht="13.5" thickBot="1">
      <c r="A441" s="23" t="s">
        <v>2820</v>
      </c>
      <c r="B441" s="24" t="s">
        <v>2821</v>
      </c>
      <c r="C441" s="25">
        <v>5</v>
      </c>
      <c r="D441" s="944">
        <v>455</v>
      </c>
    </row>
    <row r="442" spans="1:4" ht="13.5" thickBot="1">
      <c r="A442" s="23" t="s">
        <v>2822</v>
      </c>
      <c r="B442" s="24" t="s">
        <v>2823</v>
      </c>
      <c r="C442" s="25">
        <v>3</v>
      </c>
      <c r="D442" s="944">
        <v>350</v>
      </c>
    </row>
    <row r="443" spans="1:4" ht="13.5" thickBot="1">
      <c r="A443" s="1465" t="s">
        <v>2824</v>
      </c>
      <c r="B443" s="1466"/>
      <c r="C443" s="1466"/>
      <c r="D443" s="1466"/>
    </row>
    <row r="444" spans="1:4" ht="26.25" thickBot="1">
      <c r="A444" s="22" t="s">
        <v>2825</v>
      </c>
      <c r="B444" s="94" t="s">
        <v>2826</v>
      </c>
      <c r="C444" s="30">
        <v>6</v>
      </c>
      <c r="D444" s="946">
        <v>555</v>
      </c>
    </row>
    <row r="445" spans="1:4" ht="26.25" thickBot="1">
      <c r="A445" s="23" t="s">
        <v>2827</v>
      </c>
      <c r="B445" s="24" t="s">
        <v>2828</v>
      </c>
      <c r="C445" s="25">
        <v>5</v>
      </c>
      <c r="D445" s="944">
        <v>555</v>
      </c>
    </row>
    <row r="446" spans="1:4" ht="26.25" thickBot="1">
      <c r="A446" s="23" t="s">
        <v>2829</v>
      </c>
      <c r="B446" s="24" t="s">
        <v>2830</v>
      </c>
      <c r="C446" s="25">
        <v>4</v>
      </c>
      <c r="D446" s="944">
        <v>350</v>
      </c>
    </row>
    <row r="447" spans="1:4" ht="13.5" thickBot="1">
      <c r="A447" s="23" t="s">
        <v>2831</v>
      </c>
      <c r="B447" s="24" t="s">
        <v>2832</v>
      </c>
      <c r="C447" s="25">
        <v>5</v>
      </c>
      <c r="D447" s="944">
        <v>455</v>
      </c>
    </row>
    <row r="448" spans="1:4" ht="13.5" thickBot="1">
      <c r="A448" s="23" t="s">
        <v>2833</v>
      </c>
      <c r="B448" s="24" t="s">
        <v>2834</v>
      </c>
      <c r="C448" s="25">
        <v>5</v>
      </c>
      <c r="D448" s="944">
        <v>675</v>
      </c>
    </row>
    <row r="449" spans="1:4" ht="26.25" thickBot="1">
      <c r="A449" s="23" t="s">
        <v>2835</v>
      </c>
      <c r="B449" s="24" t="s">
        <v>1974</v>
      </c>
      <c r="C449" s="25">
        <v>4</v>
      </c>
      <c r="D449" s="944">
        <v>455</v>
      </c>
    </row>
    <row r="450" spans="1:4" ht="13.5" thickBot="1">
      <c r="A450" s="1460" t="s">
        <v>1975</v>
      </c>
      <c r="B450" s="1461"/>
      <c r="C450" s="1462"/>
      <c r="D450" s="1462"/>
    </row>
    <row r="451" spans="1:4" ht="13.5" thickBot="1">
      <c r="A451" s="22" t="s">
        <v>1976</v>
      </c>
      <c r="B451" s="94" t="s">
        <v>1977</v>
      </c>
      <c r="C451" s="30">
        <v>3</v>
      </c>
      <c r="D451" s="31">
        <v>240</v>
      </c>
    </row>
    <row r="452" spans="1:4" ht="39" thickBot="1">
      <c r="A452" s="23" t="s">
        <v>1978</v>
      </c>
      <c r="B452" s="24" t="s">
        <v>1979</v>
      </c>
      <c r="C452" s="25">
        <v>4</v>
      </c>
      <c r="D452" s="944">
        <v>350</v>
      </c>
    </row>
    <row r="453" spans="1:4" ht="26.25" thickBot="1">
      <c r="A453" s="23" t="s">
        <v>1980</v>
      </c>
      <c r="B453" s="24" t="s">
        <v>1205</v>
      </c>
      <c r="C453" s="25">
        <v>2</v>
      </c>
      <c r="D453" s="944">
        <v>350</v>
      </c>
    </row>
    <row r="454" spans="1:4" ht="13.5" thickBot="1">
      <c r="A454" s="23" t="s">
        <v>1206</v>
      </c>
      <c r="B454" s="24" t="s">
        <v>1207</v>
      </c>
      <c r="C454" s="25">
        <v>2</v>
      </c>
      <c r="D454" s="944">
        <v>180</v>
      </c>
    </row>
    <row r="455" spans="1:4" ht="13.5" thickBot="1">
      <c r="A455" s="23" t="s">
        <v>1208</v>
      </c>
      <c r="B455" s="24" t="s">
        <v>1209</v>
      </c>
      <c r="C455" s="25">
        <v>1</v>
      </c>
      <c r="D455" s="944">
        <v>120</v>
      </c>
    </row>
    <row r="456" spans="1:4" ht="13.5" thickBot="1">
      <c r="A456" s="1460" t="s">
        <v>1210</v>
      </c>
      <c r="B456" s="1461"/>
      <c r="C456" s="1462"/>
      <c r="D456" s="1462"/>
    </row>
    <row r="457" spans="1:4" ht="13.5" thickBot="1">
      <c r="A457" s="22" t="s">
        <v>1211</v>
      </c>
      <c r="B457" s="94" t="s">
        <v>1212</v>
      </c>
      <c r="C457" s="30">
        <v>5</v>
      </c>
      <c r="D457" s="946">
        <v>455</v>
      </c>
    </row>
    <row r="458" spans="1:4" ht="13.5" thickBot="1">
      <c r="A458" s="23" t="s">
        <v>1213</v>
      </c>
      <c r="B458" s="24" t="s">
        <v>1214</v>
      </c>
      <c r="C458" s="25">
        <v>4</v>
      </c>
      <c r="D458" s="944">
        <v>350</v>
      </c>
    </row>
    <row r="459" spans="1:4" ht="15" customHeight="1" thickBot="1">
      <c r="A459" s="23" t="s">
        <v>1215</v>
      </c>
      <c r="B459" s="24" t="s">
        <v>1216</v>
      </c>
      <c r="C459" s="25">
        <v>3</v>
      </c>
      <c r="D459" s="944">
        <v>350</v>
      </c>
    </row>
    <row r="460" spans="1:4" ht="13.5" thickBot="1">
      <c r="A460" s="23" t="s">
        <v>1217</v>
      </c>
      <c r="B460" s="24" t="s">
        <v>798</v>
      </c>
      <c r="C460" s="25"/>
      <c r="D460" s="944"/>
    </row>
    <row r="461" spans="1:4" ht="13.5" thickBot="1">
      <c r="A461" s="23" t="s">
        <v>1218</v>
      </c>
      <c r="B461" s="24" t="s">
        <v>1219</v>
      </c>
      <c r="C461" s="25">
        <v>3</v>
      </c>
      <c r="D461" s="944">
        <v>350</v>
      </c>
    </row>
    <row r="462" spans="1:4" ht="13.5" thickBot="1">
      <c r="A462" s="23" t="s">
        <v>1220</v>
      </c>
      <c r="B462" s="24" t="s">
        <v>1221</v>
      </c>
      <c r="C462" s="25">
        <v>1</v>
      </c>
      <c r="D462" s="944">
        <v>180</v>
      </c>
    </row>
    <row r="463" spans="1:4" ht="13.5" thickBot="1">
      <c r="A463" s="23" t="s">
        <v>1222</v>
      </c>
      <c r="B463" s="24" t="s">
        <v>1223</v>
      </c>
      <c r="C463" s="25">
        <v>1</v>
      </c>
      <c r="D463" s="944">
        <v>120</v>
      </c>
    </row>
    <row r="464" spans="1:4" ht="13.5" thickBot="1">
      <c r="A464" s="1460" t="s">
        <v>1224</v>
      </c>
      <c r="B464" s="1461"/>
      <c r="C464" s="1462"/>
      <c r="D464" s="1462"/>
    </row>
    <row r="465" spans="1:4" ht="26.25" thickBot="1">
      <c r="A465" s="22" t="s">
        <v>1225</v>
      </c>
      <c r="B465" s="94" t="s">
        <v>1226</v>
      </c>
      <c r="C465" s="30">
        <v>5</v>
      </c>
      <c r="D465" s="946">
        <v>455</v>
      </c>
    </row>
    <row r="466" spans="1:4" ht="13.5" thickBot="1">
      <c r="A466" s="23" t="s">
        <v>1227</v>
      </c>
      <c r="B466" s="24" t="s">
        <v>1228</v>
      </c>
      <c r="C466" s="25">
        <v>3</v>
      </c>
      <c r="D466" s="944">
        <v>240</v>
      </c>
    </row>
    <row r="467" spans="1:4" ht="13.5" thickBot="1">
      <c r="A467" s="58" t="s">
        <v>1229</v>
      </c>
      <c r="B467" s="95" t="s">
        <v>1385</v>
      </c>
      <c r="C467" s="96">
        <v>2</v>
      </c>
      <c r="D467" s="945">
        <v>240</v>
      </c>
    </row>
    <row r="468" spans="1:4" ht="26.25" thickBot="1">
      <c r="A468" s="15" t="s">
        <v>1386</v>
      </c>
      <c r="B468" s="16" t="s">
        <v>1387</v>
      </c>
      <c r="C468" s="17">
        <v>3</v>
      </c>
      <c r="D468" s="89">
        <v>350</v>
      </c>
    </row>
    <row r="469" spans="1:4" ht="26.25" thickBot="1">
      <c r="A469" s="15" t="s">
        <v>1388</v>
      </c>
      <c r="B469" s="16" t="s">
        <v>1389</v>
      </c>
      <c r="C469" s="17" t="s">
        <v>2043</v>
      </c>
      <c r="D469" s="89">
        <v>240</v>
      </c>
    </row>
    <row r="470" spans="1:4" ht="26.25" thickBot="1">
      <c r="A470" s="5" t="s">
        <v>1390</v>
      </c>
      <c r="B470" s="6" t="s">
        <v>1238</v>
      </c>
      <c r="C470" s="7">
        <v>2</v>
      </c>
      <c r="D470" s="89">
        <v>240</v>
      </c>
    </row>
    <row r="471" spans="1:4" ht="13.5" thickBot="1">
      <c r="A471" s="23" t="s">
        <v>3976</v>
      </c>
      <c r="B471" s="24" t="s">
        <v>3977</v>
      </c>
      <c r="C471" s="25">
        <v>1</v>
      </c>
      <c r="D471" s="947">
        <v>180</v>
      </c>
    </row>
    <row r="472" spans="1:4" ht="13.5" thickBot="1">
      <c r="A472" s="23" t="s">
        <v>3978</v>
      </c>
      <c r="B472" s="24" t="s">
        <v>3979</v>
      </c>
      <c r="C472" s="25">
        <v>2</v>
      </c>
      <c r="D472" s="23">
        <v>180</v>
      </c>
    </row>
    <row r="473" spans="1:4" ht="15.75" customHeight="1" thickBot="1">
      <c r="A473" s="23" t="s">
        <v>3980</v>
      </c>
      <c r="B473" s="24" t="s">
        <v>3981</v>
      </c>
      <c r="C473" s="25">
        <v>1</v>
      </c>
      <c r="D473" s="944">
        <v>180</v>
      </c>
    </row>
    <row r="474" spans="1:4" ht="13.5" thickBot="1">
      <c r="A474" s="58" t="s">
        <v>3982</v>
      </c>
      <c r="B474" s="95" t="s">
        <v>3983</v>
      </c>
      <c r="C474" s="96">
        <v>1</v>
      </c>
      <c r="D474" s="948">
        <v>120</v>
      </c>
    </row>
    <row r="475" spans="1:4" ht="13.5" thickBot="1">
      <c r="A475" s="22" t="s">
        <v>3984</v>
      </c>
      <c r="B475" s="14" t="s">
        <v>3985</v>
      </c>
      <c r="C475" s="109">
        <v>4</v>
      </c>
      <c r="D475" s="949">
        <v>455</v>
      </c>
    </row>
    <row r="476" spans="1:4" ht="13.5" thickBot="1">
      <c r="A476" s="1465" t="s">
        <v>3986</v>
      </c>
      <c r="B476" s="1466"/>
      <c r="C476" s="1466"/>
      <c r="D476" s="1466"/>
    </row>
    <row r="477" spans="1:4" ht="13.5" thickBot="1">
      <c r="A477" s="22" t="s">
        <v>3987</v>
      </c>
      <c r="B477" s="94" t="s">
        <v>3988</v>
      </c>
      <c r="C477" s="30">
        <v>3</v>
      </c>
      <c r="D477" s="950">
        <v>240</v>
      </c>
    </row>
    <row r="478" spans="1:4" ht="13.5" thickBot="1">
      <c r="A478" s="23" t="s">
        <v>3989</v>
      </c>
      <c r="B478" s="24" t="s">
        <v>3990</v>
      </c>
      <c r="C478" s="25">
        <v>2</v>
      </c>
      <c r="D478" s="947">
        <v>180</v>
      </c>
    </row>
    <row r="479" spans="1:4" ht="13.5" thickBot="1">
      <c r="A479" s="23" t="s">
        <v>3991</v>
      </c>
      <c r="B479" s="24" t="s">
        <v>3992</v>
      </c>
      <c r="C479" s="25">
        <v>2</v>
      </c>
      <c r="D479" s="947">
        <v>180</v>
      </c>
    </row>
    <row r="480" spans="1:4" ht="13.5" thickBot="1">
      <c r="A480" s="23" t="s">
        <v>3993</v>
      </c>
      <c r="B480" s="24" t="s">
        <v>3994</v>
      </c>
      <c r="C480" s="25">
        <v>1</v>
      </c>
      <c r="D480" s="947">
        <v>120</v>
      </c>
    </row>
    <row r="481" spans="1:4" ht="13.5" thickBot="1">
      <c r="A481" s="23" t="s">
        <v>3995</v>
      </c>
      <c r="B481" s="24" t="s">
        <v>3996</v>
      </c>
      <c r="C481" s="25">
        <v>3</v>
      </c>
      <c r="D481" s="947">
        <v>240</v>
      </c>
    </row>
    <row r="482" spans="1:4" ht="13.5" thickBot="1">
      <c r="A482" s="23" t="s">
        <v>3997</v>
      </c>
      <c r="B482" s="24" t="s">
        <v>3998</v>
      </c>
      <c r="C482" s="25">
        <v>1</v>
      </c>
      <c r="D482" s="944">
        <v>120</v>
      </c>
    </row>
    <row r="483" spans="1:4" ht="13.5" thickBot="1">
      <c r="A483" s="23" t="s">
        <v>3999</v>
      </c>
      <c r="B483" s="24" t="s">
        <v>4000</v>
      </c>
      <c r="C483" s="25">
        <v>4</v>
      </c>
      <c r="D483" s="26">
        <v>180</v>
      </c>
    </row>
    <row r="484" spans="1:4" ht="13.5" thickBot="1">
      <c r="A484" s="1465" t="s">
        <v>4001</v>
      </c>
      <c r="B484" s="1466"/>
      <c r="C484" s="1466"/>
      <c r="D484" s="1466"/>
    </row>
    <row r="485" spans="1:4" ht="13.5" thickBot="1">
      <c r="A485" s="22" t="s">
        <v>4002</v>
      </c>
      <c r="B485" s="94" t="s">
        <v>4003</v>
      </c>
      <c r="C485" s="30">
        <v>5</v>
      </c>
      <c r="D485" s="946">
        <v>455</v>
      </c>
    </row>
    <row r="486" spans="1:4" ht="13.5" thickBot="1">
      <c r="A486" s="23" t="s">
        <v>4004</v>
      </c>
      <c r="B486" s="24" t="s">
        <v>4005</v>
      </c>
      <c r="C486" s="25" t="s">
        <v>2714</v>
      </c>
      <c r="D486" s="944">
        <v>240</v>
      </c>
    </row>
    <row r="487" spans="1:4" ht="13.5" thickBot="1">
      <c r="A487" s="23" t="s">
        <v>4006</v>
      </c>
      <c r="B487" s="24" t="s">
        <v>798</v>
      </c>
      <c r="C487" s="25"/>
      <c r="D487" s="944"/>
    </row>
    <row r="488" spans="1:4" ht="13.5" thickBot="1">
      <c r="A488" s="23" t="s">
        <v>4007</v>
      </c>
      <c r="B488" s="24" t="s">
        <v>4008</v>
      </c>
      <c r="C488" s="25">
        <v>2</v>
      </c>
      <c r="D488" s="944">
        <v>180</v>
      </c>
    </row>
    <row r="489" spans="1:4" ht="13.5" thickBot="1">
      <c r="A489" s="23" t="s">
        <v>4009</v>
      </c>
      <c r="B489" s="24" t="s">
        <v>4010</v>
      </c>
      <c r="C489" s="25">
        <v>1</v>
      </c>
      <c r="D489" s="26">
        <v>120</v>
      </c>
    </row>
    <row r="490" spans="1:4" ht="13.5" thickBot="1">
      <c r="A490" s="23" t="s">
        <v>4011</v>
      </c>
      <c r="B490" s="24" t="s">
        <v>798</v>
      </c>
      <c r="C490" s="25"/>
      <c r="D490" s="26"/>
    </row>
    <row r="491" spans="1:4" ht="13.5" thickBot="1">
      <c r="A491" s="23" t="s">
        <v>4012</v>
      </c>
      <c r="B491" s="24" t="s">
        <v>798</v>
      </c>
      <c r="C491" s="25"/>
      <c r="D491" s="26"/>
    </row>
    <row r="492" spans="1:4" ht="13.5" thickBot="1">
      <c r="A492" s="23" t="s">
        <v>4013</v>
      </c>
      <c r="B492" s="24" t="s">
        <v>798</v>
      </c>
      <c r="C492" s="25"/>
      <c r="D492" s="26"/>
    </row>
    <row r="493" spans="1:4" ht="26.25" thickBot="1">
      <c r="A493" s="23" t="s">
        <v>4014</v>
      </c>
      <c r="B493" s="24" t="s">
        <v>4015</v>
      </c>
      <c r="C493" s="25">
        <v>2</v>
      </c>
      <c r="D493" s="944">
        <v>180</v>
      </c>
    </row>
    <row r="494" spans="1:4" ht="13.5" thickBot="1">
      <c r="A494" s="23" t="s">
        <v>4016</v>
      </c>
      <c r="B494" s="24" t="s">
        <v>4017</v>
      </c>
      <c r="C494" s="25">
        <v>2</v>
      </c>
      <c r="D494" s="944">
        <v>240</v>
      </c>
    </row>
    <row r="495" spans="1:4" ht="13.5" thickBot="1">
      <c r="A495" s="23" t="s">
        <v>4018</v>
      </c>
      <c r="B495" s="24" t="s">
        <v>4019</v>
      </c>
      <c r="C495" s="25">
        <v>1</v>
      </c>
      <c r="D495" s="944">
        <v>120</v>
      </c>
    </row>
    <row r="496" spans="1:4" ht="13.5" thickBot="1">
      <c r="A496" s="23" t="s">
        <v>4020</v>
      </c>
      <c r="B496" s="24" t="s">
        <v>4021</v>
      </c>
      <c r="C496" s="25">
        <v>1</v>
      </c>
      <c r="D496" s="944">
        <v>120</v>
      </c>
    </row>
    <row r="497" spans="1:4" ht="13.5" thickBot="1">
      <c r="A497" s="1460" t="s">
        <v>4022</v>
      </c>
      <c r="B497" s="1461"/>
      <c r="C497" s="1462"/>
      <c r="D497" s="1462"/>
    </row>
    <row r="498" spans="1:4" ht="39" thickBot="1">
      <c r="A498" s="22" t="s">
        <v>4023</v>
      </c>
      <c r="B498" s="94" t="s">
        <v>4024</v>
      </c>
      <c r="C498" s="30">
        <v>3</v>
      </c>
      <c r="D498" s="31">
        <v>240</v>
      </c>
    </row>
    <row r="499" spans="1:4" ht="13.5" thickBot="1">
      <c r="A499" s="23" t="s">
        <v>4025</v>
      </c>
      <c r="B499" s="24" t="s">
        <v>4026</v>
      </c>
      <c r="C499" s="25">
        <v>3</v>
      </c>
      <c r="D499" s="944">
        <v>240</v>
      </c>
    </row>
    <row r="500" spans="1:4" ht="13.5" thickBot="1">
      <c r="A500" s="23" t="s">
        <v>4027</v>
      </c>
      <c r="B500" s="24" t="s">
        <v>798</v>
      </c>
      <c r="C500" s="25"/>
      <c r="D500" s="944"/>
    </row>
    <row r="501" spans="1:4" ht="13.5" thickBot="1">
      <c r="A501" s="58" t="s">
        <v>4028</v>
      </c>
      <c r="B501" s="95" t="s">
        <v>4029</v>
      </c>
      <c r="C501" s="96">
        <v>3</v>
      </c>
      <c r="D501" s="945">
        <v>240</v>
      </c>
    </row>
    <row r="502" spans="1:4" ht="13.5" thickBot="1">
      <c r="A502" s="5" t="s">
        <v>4030</v>
      </c>
      <c r="B502" s="6" t="s">
        <v>798</v>
      </c>
      <c r="C502" s="7"/>
      <c r="D502" s="951"/>
    </row>
    <row r="503" spans="1:4" ht="26.25" thickBot="1">
      <c r="A503" s="58" t="s">
        <v>4031</v>
      </c>
      <c r="B503" s="95" t="s">
        <v>4032</v>
      </c>
      <c r="C503" s="96">
        <v>3</v>
      </c>
      <c r="D503" s="93">
        <v>350</v>
      </c>
    </row>
    <row r="504" spans="1:4" ht="51.75" thickBot="1">
      <c r="A504" s="5" t="s">
        <v>4033</v>
      </c>
      <c r="B504" s="6" t="s">
        <v>4141</v>
      </c>
      <c r="C504" s="7">
        <v>4</v>
      </c>
      <c r="D504" s="89">
        <v>350</v>
      </c>
    </row>
    <row r="505" spans="1:4" ht="26.25" thickBot="1">
      <c r="A505" s="23" t="s">
        <v>4142</v>
      </c>
      <c r="B505" s="24" t="s">
        <v>2741</v>
      </c>
      <c r="C505" s="34">
        <v>4</v>
      </c>
      <c r="D505" s="944">
        <v>350</v>
      </c>
    </row>
    <row r="506" spans="1:4" ht="13.5" thickBot="1">
      <c r="A506" s="23" t="s">
        <v>2742</v>
      </c>
      <c r="B506" s="24" t="s">
        <v>2743</v>
      </c>
      <c r="C506" s="34">
        <v>4</v>
      </c>
      <c r="D506" s="944">
        <v>350</v>
      </c>
    </row>
    <row r="507" spans="1:4" ht="13.5" thickBot="1">
      <c r="A507" s="1460" t="s">
        <v>2744</v>
      </c>
      <c r="B507" s="1461"/>
      <c r="C507" s="1462"/>
      <c r="D507" s="1462"/>
    </row>
    <row r="508" spans="1:4" ht="27" thickBot="1" thickTop="1">
      <c r="A508" s="27" t="s">
        <v>2745</v>
      </c>
      <c r="B508" s="28" t="s">
        <v>2148</v>
      </c>
      <c r="C508" s="29">
        <v>6</v>
      </c>
      <c r="D508" s="952">
        <v>555</v>
      </c>
    </row>
    <row r="509" spans="1:4" ht="26.25" thickBot="1">
      <c r="A509" s="23" t="s">
        <v>2149</v>
      </c>
      <c r="B509" s="24" t="s">
        <v>2150</v>
      </c>
      <c r="C509" s="25">
        <v>7</v>
      </c>
      <c r="D509" s="944">
        <v>675</v>
      </c>
    </row>
    <row r="510" spans="1:4" ht="26.25" thickBot="1">
      <c r="A510" s="23" t="s">
        <v>2151</v>
      </c>
      <c r="B510" s="24" t="s">
        <v>3783</v>
      </c>
      <c r="C510" s="25">
        <v>4</v>
      </c>
      <c r="D510" s="26">
        <v>455</v>
      </c>
    </row>
    <row r="511" spans="1:4" ht="13.5" thickBot="1">
      <c r="A511" s="23" t="s">
        <v>3784</v>
      </c>
      <c r="B511" s="24" t="s">
        <v>3785</v>
      </c>
      <c r="C511" s="25">
        <v>3</v>
      </c>
      <c r="D511" s="26">
        <v>240</v>
      </c>
    </row>
    <row r="512" spans="1:4" ht="13.5" thickBot="1">
      <c r="A512" s="23" t="s">
        <v>3786</v>
      </c>
      <c r="B512" s="24" t="s">
        <v>3787</v>
      </c>
      <c r="C512" s="25">
        <v>2</v>
      </c>
      <c r="D512" s="26">
        <v>180</v>
      </c>
    </row>
    <row r="513" spans="1:4" ht="13.5" thickBot="1">
      <c r="A513" s="23" t="s">
        <v>3788</v>
      </c>
      <c r="B513" s="24" t="s">
        <v>3789</v>
      </c>
      <c r="C513" s="25">
        <v>3</v>
      </c>
      <c r="D513" s="26">
        <v>180</v>
      </c>
    </row>
    <row r="514" spans="1:4" ht="13.5" thickBot="1">
      <c r="A514" s="23" t="s">
        <v>3790</v>
      </c>
      <c r="B514" s="24" t="s">
        <v>3791</v>
      </c>
      <c r="C514" s="25">
        <v>3</v>
      </c>
      <c r="D514" s="26">
        <v>120</v>
      </c>
    </row>
    <row r="515" spans="1:4" ht="13.5" thickBot="1">
      <c r="A515" s="23" t="s">
        <v>3792</v>
      </c>
      <c r="B515" s="24" t="s">
        <v>3793</v>
      </c>
      <c r="C515" s="25">
        <v>3</v>
      </c>
      <c r="D515" s="944">
        <v>350</v>
      </c>
    </row>
    <row r="516" spans="1:4" ht="26.25" thickBot="1">
      <c r="A516" s="23" t="s">
        <v>3794</v>
      </c>
      <c r="B516" s="24" t="s">
        <v>965</v>
      </c>
      <c r="C516" s="25">
        <v>3</v>
      </c>
      <c r="D516" s="26">
        <v>240</v>
      </c>
    </row>
    <row r="517" spans="1:4" ht="13.5" thickBot="1">
      <c r="A517" s="23" t="s">
        <v>966</v>
      </c>
      <c r="B517" s="24" t="s">
        <v>967</v>
      </c>
      <c r="C517" s="25">
        <v>2</v>
      </c>
      <c r="D517" s="26">
        <v>180</v>
      </c>
    </row>
    <row r="518" spans="1:4" ht="26.25" thickBot="1">
      <c r="A518" s="23" t="s">
        <v>968</v>
      </c>
      <c r="B518" s="24" t="s">
        <v>969</v>
      </c>
      <c r="C518" s="25">
        <v>2</v>
      </c>
      <c r="D518" s="26">
        <v>180</v>
      </c>
    </row>
    <row r="519" spans="1:4" ht="26.25" thickBot="1">
      <c r="A519" s="23" t="s">
        <v>970</v>
      </c>
      <c r="B519" s="24" t="s">
        <v>2154</v>
      </c>
      <c r="C519" s="25">
        <v>3</v>
      </c>
      <c r="D519" s="26">
        <v>180</v>
      </c>
    </row>
    <row r="520" spans="1:4" ht="13.5" thickBot="1">
      <c r="A520" s="23" t="s">
        <v>2155</v>
      </c>
      <c r="B520" s="24" t="s">
        <v>2156</v>
      </c>
      <c r="C520" s="25">
        <v>3</v>
      </c>
      <c r="D520" s="26">
        <v>240</v>
      </c>
    </row>
    <row r="521" spans="1:4" ht="13.5" thickBot="1">
      <c r="A521" s="23" t="s">
        <v>2157</v>
      </c>
      <c r="B521" s="24" t="s">
        <v>2158</v>
      </c>
      <c r="C521" s="25">
        <v>2</v>
      </c>
      <c r="D521" s="26">
        <v>240</v>
      </c>
    </row>
    <row r="522" spans="1:4" ht="39" thickBot="1">
      <c r="A522" s="23" t="s">
        <v>2159</v>
      </c>
      <c r="B522" s="24" t="s">
        <v>2160</v>
      </c>
      <c r="C522" s="25">
        <v>1</v>
      </c>
      <c r="D522" s="26">
        <v>0</v>
      </c>
    </row>
    <row r="523" spans="1:4" ht="13.5" thickBot="1">
      <c r="A523" s="1460" t="s">
        <v>2161</v>
      </c>
      <c r="B523" s="1461"/>
      <c r="C523" s="1462"/>
      <c r="D523" s="1462"/>
    </row>
    <row r="524" spans="1:4" ht="26.25" thickBot="1">
      <c r="A524" s="15" t="s">
        <v>2162</v>
      </c>
      <c r="B524" s="16" t="s">
        <v>2163</v>
      </c>
      <c r="C524" s="17">
        <v>6</v>
      </c>
      <c r="D524" s="89">
        <v>675</v>
      </c>
    </row>
    <row r="525" spans="1:4" ht="26.25" thickBot="1">
      <c r="A525" s="15" t="s">
        <v>2164</v>
      </c>
      <c r="B525" s="16" t="s">
        <v>371</v>
      </c>
      <c r="C525" s="17">
        <v>5</v>
      </c>
      <c r="D525" s="89">
        <v>675</v>
      </c>
    </row>
    <row r="526" spans="1:4" ht="39" thickBot="1">
      <c r="A526" s="58" t="s">
        <v>372</v>
      </c>
      <c r="B526" s="95" t="s">
        <v>373</v>
      </c>
      <c r="C526" s="96" t="s">
        <v>2714</v>
      </c>
      <c r="D526" s="93">
        <v>350</v>
      </c>
    </row>
    <row r="527" spans="1:4" ht="13.5" thickBot="1">
      <c r="A527" s="5" t="s">
        <v>374</v>
      </c>
      <c r="B527" s="6" t="s">
        <v>375</v>
      </c>
      <c r="C527" s="7">
        <v>2</v>
      </c>
      <c r="D527" s="8">
        <v>120</v>
      </c>
    </row>
    <row r="528" spans="1:4" ht="26.25" thickBot="1">
      <c r="A528" s="58" t="s">
        <v>376</v>
      </c>
      <c r="B528" s="95" t="s">
        <v>377</v>
      </c>
      <c r="C528" s="96" t="s">
        <v>2714</v>
      </c>
      <c r="D528" s="93">
        <v>180</v>
      </c>
    </row>
    <row r="529" spans="1:4" ht="13.5" thickBot="1">
      <c r="A529" s="5" t="s">
        <v>378</v>
      </c>
      <c r="B529" s="6" t="s">
        <v>379</v>
      </c>
      <c r="C529" s="7">
        <v>3</v>
      </c>
      <c r="D529" s="8">
        <v>350</v>
      </c>
    </row>
    <row r="530" spans="1:4" ht="13.5" thickBot="1">
      <c r="A530" s="5" t="s">
        <v>380</v>
      </c>
      <c r="B530" s="6" t="s">
        <v>381</v>
      </c>
      <c r="C530" s="7">
        <v>3</v>
      </c>
      <c r="D530" s="8">
        <v>350</v>
      </c>
    </row>
    <row r="531" spans="1:4" ht="13.5" thickBot="1">
      <c r="A531" s="5" t="s">
        <v>382</v>
      </c>
      <c r="B531" s="6" t="s">
        <v>383</v>
      </c>
      <c r="C531" s="7">
        <v>3</v>
      </c>
      <c r="D531" s="8">
        <v>180</v>
      </c>
    </row>
    <row r="532" spans="1:4" ht="26.25" thickBot="1">
      <c r="A532" s="5" t="s">
        <v>384</v>
      </c>
      <c r="B532" s="6" t="s">
        <v>385</v>
      </c>
      <c r="C532" s="7">
        <v>1</v>
      </c>
      <c r="D532" s="8">
        <v>0</v>
      </c>
    </row>
    <row r="533" spans="1:4" ht="13.5" thickBot="1">
      <c r="A533" s="5" t="s">
        <v>386</v>
      </c>
      <c r="B533" s="6" t="s">
        <v>387</v>
      </c>
      <c r="C533" s="7">
        <v>1</v>
      </c>
      <c r="D533" s="8">
        <v>0</v>
      </c>
    </row>
    <row r="534" spans="1:4" ht="26.25" thickBot="1">
      <c r="A534" s="5" t="s">
        <v>388</v>
      </c>
      <c r="B534" s="6" t="s">
        <v>3849</v>
      </c>
      <c r="C534" s="7">
        <v>1</v>
      </c>
      <c r="D534" s="89">
        <v>0</v>
      </c>
    </row>
    <row r="535" spans="1:4" ht="26.25" thickBot="1">
      <c r="A535" s="23" t="s">
        <v>3850</v>
      </c>
      <c r="B535" s="24" t="s">
        <v>3851</v>
      </c>
      <c r="C535" s="25">
        <v>5</v>
      </c>
      <c r="D535" s="944">
        <v>455</v>
      </c>
    </row>
    <row r="536" spans="1:4" ht="13.5" thickBot="1">
      <c r="A536" s="23" t="s">
        <v>3852</v>
      </c>
      <c r="B536" s="24" t="s">
        <v>3853</v>
      </c>
      <c r="C536" s="25">
        <v>3</v>
      </c>
      <c r="D536" s="944">
        <v>180</v>
      </c>
    </row>
    <row r="537" spans="1:4" ht="26.25" thickBot="1">
      <c r="A537" s="58" t="s">
        <v>3854</v>
      </c>
      <c r="B537" s="95" t="s">
        <v>423</v>
      </c>
      <c r="C537" s="96">
        <v>2</v>
      </c>
      <c r="D537" s="945">
        <v>180</v>
      </c>
    </row>
    <row r="538" spans="1:4" ht="26.25" thickBot="1">
      <c r="A538" s="5" t="s">
        <v>424</v>
      </c>
      <c r="B538" s="6" t="s">
        <v>425</v>
      </c>
      <c r="C538" s="7">
        <v>1</v>
      </c>
      <c r="D538" s="89">
        <v>120</v>
      </c>
    </row>
    <row r="539" spans="1:4" ht="13.5" thickBot="1">
      <c r="A539" s="23" t="s">
        <v>426</v>
      </c>
      <c r="B539" s="24" t="s">
        <v>427</v>
      </c>
      <c r="C539" s="25">
        <v>2</v>
      </c>
      <c r="D539" s="26">
        <v>180</v>
      </c>
    </row>
    <row r="540" spans="1:4" ht="13.5" thickBot="1">
      <c r="A540" s="23" t="s">
        <v>428</v>
      </c>
      <c r="B540" s="24" t="s">
        <v>429</v>
      </c>
      <c r="C540" s="25">
        <v>3</v>
      </c>
      <c r="D540" s="26">
        <v>180</v>
      </c>
    </row>
    <row r="541" spans="1:4" ht="13.5" thickBot="1">
      <c r="A541" s="1460" t="s">
        <v>430</v>
      </c>
      <c r="B541" s="1461"/>
      <c r="C541" s="1462"/>
      <c r="D541" s="1462"/>
    </row>
    <row r="542" spans="1:4" ht="25.5">
      <c r="A542" s="23" t="s">
        <v>431</v>
      </c>
      <c r="B542" s="24" t="s">
        <v>432</v>
      </c>
      <c r="C542" s="25">
        <v>3</v>
      </c>
      <c r="D542" s="944">
        <v>350</v>
      </c>
    </row>
    <row r="543" spans="1:4" ht="13.5" thickBot="1">
      <c r="A543" s="5" t="s">
        <v>433</v>
      </c>
      <c r="B543" s="6" t="s">
        <v>798</v>
      </c>
      <c r="C543" s="7"/>
      <c r="D543" s="89"/>
    </row>
    <row r="544" spans="1:4" ht="13.5" thickBot="1">
      <c r="A544" s="23" t="s">
        <v>434</v>
      </c>
      <c r="B544" s="24" t="s">
        <v>1594</v>
      </c>
      <c r="C544" s="25">
        <v>1</v>
      </c>
      <c r="D544" s="944">
        <v>180</v>
      </c>
    </row>
    <row r="545" spans="1:4" ht="13.5" thickBot="1">
      <c r="A545" s="1460" t="s">
        <v>1595</v>
      </c>
      <c r="B545" s="1461"/>
      <c r="C545" s="1462"/>
      <c r="D545" s="1462"/>
    </row>
    <row r="546" spans="1:4" ht="13.5" thickBot="1">
      <c r="A546" s="22" t="s">
        <v>1596</v>
      </c>
      <c r="B546" s="94" t="s">
        <v>1597</v>
      </c>
      <c r="C546" s="30">
        <v>2</v>
      </c>
      <c r="D546" s="946">
        <v>180</v>
      </c>
    </row>
    <row r="547" spans="1:4" ht="26.25" thickBot="1">
      <c r="A547" s="23" t="s">
        <v>1598</v>
      </c>
      <c r="B547" s="24" t="s">
        <v>1599</v>
      </c>
      <c r="C547" s="25">
        <v>2</v>
      </c>
      <c r="D547" s="944">
        <v>180</v>
      </c>
    </row>
    <row r="548" spans="1:4" ht="26.25" thickBot="1">
      <c r="A548" s="23" t="s">
        <v>1600</v>
      </c>
      <c r="B548" s="24" t="s">
        <v>1601</v>
      </c>
      <c r="C548" s="25">
        <v>3</v>
      </c>
      <c r="D548" s="944">
        <v>240</v>
      </c>
    </row>
    <row r="549" spans="1:4" ht="13.5" thickBot="1">
      <c r="A549" s="1460" t="s">
        <v>1602</v>
      </c>
      <c r="B549" s="1461"/>
      <c r="C549" s="1462"/>
      <c r="D549" s="1462"/>
    </row>
    <row r="550" spans="1:4" ht="13.5" thickBot="1">
      <c r="A550" s="22" t="s">
        <v>1603</v>
      </c>
      <c r="B550" s="94" t="s">
        <v>1604</v>
      </c>
      <c r="C550" s="30">
        <v>2</v>
      </c>
      <c r="D550" s="946">
        <v>180</v>
      </c>
    </row>
    <row r="551" spans="1:4" ht="13.5" thickBot="1">
      <c r="A551" s="23" t="s">
        <v>53</v>
      </c>
      <c r="B551" s="24" t="s">
        <v>54</v>
      </c>
      <c r="C551" s="25">
        <v>2</v>
      </c>
      <c r="D551" s="944">
        <v>180</v>
      </c>
    </row>
    <row r="552" spans="1:4" ht="13.5" thickBot="1">
      <c r="A552" s="1460" t="s">
        <v>55</v>
      </c>
      <c r="B552" s="1461"/>
      <c r="C552" s="1462"/>
      <c r="D552" s="1462"/>
    </row>
    <row r="553" spans="1:4" ht="13.5" thickBot="1">
      <c r="A553" s="5" t="s">
        <v>56</v>
      </c>
      <c r="B553" s="6" t="s">
        <v>57</v>
      </c>
      <c r="C553" s="7">
        <v>6</v>
      </c>
      <c r="D553" s="89">
        <v>555</v>
      </c>
    </row>
    <row r="554" spans="1:4" ht="13.5" thickBot="1">
      <c r="A554" s="5" t="s">
        <v>58</v>
      </c>
      <c r="B554" s="6" t="s">
        <v>59</v>
      </c>
      <c r="C554" s="7">
        <v>5</v>
      </c>
      <c r="D554" s="89">
        <v>455</v>
      </c>
    </row>
    <row r="555" spans="1:4" ht="13.5" thickBot="1">
      <c r="A555" s="5" t="s">
        <v>60</v>
      </c>
      <c r="B555" s="6" t="s">
        <v>61</v>
      </c>
      <c r="C555" s="7">
        <v>4</v>
      </c>
      <c r="D555" s="89">
        <v>350</v>
      </c>
    </row>
    <row r="556" spans="1:4" ht="13.5" thickBot="1">
      <c r="A556" s="5" t="s">
        <v>62</v>
      </c>
      <c r="B556" s="6" t="s">
        <v>63</v>
      </c>
      <c r="C556" s="7">
        <v>6</v>
      </c>
      <c r="D556" s="89">
        <v>555</v>
      </c>
    </row>
    <row r="557" spans="1:4" ht="13.5" thickBot="1">
      <c r="A557" s="5" t="s">
        <v>64</v>
      </c>
      <c r="B557" s="6" t="s">
        <v>65</v>
      </c>
      <c r="C557" s="7">
        <v>5</v>
      </c>
      <c r="D557" s="89">
        <v>455</v>
      </c>
    </row>
    <row r="558" spans="1:4" ht="13.5" thickBot="1">
      <c r="A558" s="5" t="s">
        <v>66</v>
      </c>
      <c r="B558" s="6" t="s">
        <v>67</v>
      </c>
      <c r="C558" s="7">
        <v>4</v>
      </c>
      <c r="D558" s="89">
        <v>350</v>
      </c>
    </row>
    <row r="559" spans="1:4" ht="13.5" thickBot="1">
      <c r="A559" s="5" t="s">
        <v>68</v>
      </c>
      <c r="B559" s="6" t="s">
        <v>69</v>
      </c>
      <c r="C559" s="7">
        <v>3</v>
      </c>
      <c r="D559" s="89">
        <v>240</v>
      </c>
    </row>
    <row r="560" spans="1:4" ht="13.5" thickBot="1">
      <c r="A560" s="5" t="s">
        <v>70</v>
      </c>
      <c r="B560" s="6" t="s">
        <v>71</v>
      </c>
      <c r="C560" s="7">
        <v>2</v>
      </c>
      <c r="D560" s="89">
        <v>180</v>
      </c>
    </row>
    <row r="561" spans="1:4" ht="13.5" thickBot="1">
      <c r="A561" s="58" t="s">
        <v>72</v>
      </c>
      <c r="B561" s="95" t="s">
        <v>73</v>
      </c>
      <c r="C561" s="96">
        <v>7</v>
      </c>
      <c r="D561" s="945">
        <v>675</v>
      </c>
    </row>
    <row r="562" spans="1:2" ht="12.75">
      <c r="A562" s="882"/>
      <c r="B562" s="938"/>
    </row>
    <row r="563" spans="1:6" ht="51.75" customHeight="1">
      <c r="A563" s="1419" t="s">
        <v>4375</v>
      </c>
      <c r="B563" s="1433"/>
      <c r="C563" s="1433"/>
      <c r="F563" s="907">
        <f>C9/2</f>
        <v>0</v>
      </c>
    </row>
    <row r="564" spans="1:3" ht="57" customHeight="1">
      <c r="A564" s="1485" t="s">
        <v>4376</v>
      </c>
      <c r="B564" s="1486"/>
      <c r="C564" s="1486"/>
    </row>
    <row r="565" ht="12.75">
      <c r="A565" s="882"/>
    </row>
    <row r="566" ht="12.75">
      <c r="A566" s="953" t="s">
        <v>992</v>
      </c>
    </row>
    <row r="567" ht="12.75">
      <c r="A567" s="953"/>
    </row>
    <row r="568" ht="12.75">
      <c r="A568" s="953" t="s">
        <v>993</v>
      </c>
    </row>
    <row r="569" ht="12.75">
      <c r="A569" s="954" t="s">
        <v>4377</v>
      </c>
    </row>
    <row r="570" ht="12.75">
      <c r="A570" s="954" t="s">
        <v>4378</v>
      </c>
    </row>
    <row r="571" ht="12.75">
      <c r="A571" s="954" t="s">
        <v>4379</v>
      </c>
    </row>
    <row r="572" ht="12.75">
      <c r="A572" s="954" t="s">
        <v>4380</v>
      </c>
    </row>
    <row r="573" ht="12.75">
      <c r="A573" s="954" t="s">
        <v>4381</v>
      </c>
    </row>
    <row r="574" ht="12.75">
      <c r="A574" s="954" t="s">
        <v>4382</v>
      </c>
    </row>
    <row r="575" ht="12.75">
      <c r="A575" s="954" t="s">
        <v>4383</v>
      </c>
    </row>
    <row r="576" ht="12.75">
      <c r="A576" s="955" t="s">
        <v>52</v>
      </c>
    </row>
    <row r="577" ht="12.75">
      <c r="A577" s="467"/>
    </row>
    <row r="578" spans="1:6" ht="50.25" customHeight="1">
      <c r="A578" s="1487" t="s">
        <v>4384</v>
      </c>
      <c r="B578" s="1433"/>
      <c r="C578" s="1433"/>
      <c r="D578" s="1433"/>
      <c r="E578" s="60"/>
      <c r="F578" s="60"/>
    </row>
    <row r="579" spans="1:6" ht="45" customHeight="1">
      <c r="A579" s="1419" t="s">
        <v>2243</v>
      </c>
      <c r="B579" s="1419"/>
      <c r="C579" s="1419"/>
      <c r="D579" s="1419"/>
      <c r="E579" s="911"/>
      <c r="F579" s="911"/>
    </row>
  </sheetData>
  <sheetProtection password="C677" sheet="1"/>
  <mergeCells count="50">
    <mergeCell ref="A549:D549"/>
    <mergeCell ref="A563:C563"/>
    <mergeCell ref="A564:C564"/>
    <mergeCell ref="A578:D578"/>
    <mergeCell ref="A579:D579"/>
    <mergeCell ref="A552:D552"/>
    <mergeCell ref="A484:D484"/>
    <mergeCell ref="A497:D497"/>
    <mergeCell ref="A507:D507"/>
    <mergeCell ref="A523:D523"/>
    <mergeCell ref="A541:D541"/>
    <mergeCell ref="A545:D545"/>
    <mergeCell ref="A423:D423"/>
    <mergeCell ref="A443:D443"/>
    <mergeCell ref="A450:D450"/>
    <mergeCell ref="A456:D456"/>
    <mergeCell ref="A464:D464"/>
    <mergeCell ref="A476:D476"/>
    <mergeCell ref="A341:D341"/>
    <mergeCell ref="A357:D357"/>
    <mergeCell ref="A360:D360"/>
    <mergeCell ref="A385:D385"/>
    <mergeCell ref="A399:D399"/>
    <mergeCell ref="A407:D407"/>
    <mergeCell ref="A217:D217"/>
    <mergeCell ref="A234:D234"/>
    <mergeCell ref="A254:D254"/>
    <mergeCell ref="A273:D273"/>
    <mergeCell ref="A290:D290"/>
    <mergeCell ref="A300:D300"/>
    <mergeCell ref="A131:D131"/>
    <mergeCell ref="A138:D138"/>
    <mergeCell ref="A146:D146"/>
    <mergeCell ref="A213:D213"/>
    <mergeCell ref="A180:D180"/>
    <mergeCell ref="A201:D201"/>
    <mergeCell ref="A76:D76"/>
    <mergeCell ref="A18:B18"/>
    <mergeCell ref="A38:B38"/>
    <mergeCell ref="A48:B48"/>
    <mergeCell ref="A114:D114"/>
    <mergeCell ref="A119:D119"/>
    <mergeCell ref="A99:D99"/>
    <mergeCell ref="A84:D84"/>
    <mergeCell ref="A1:D1"/>
    <mergeCell ref="A3:D3"/>
    <mergeCell ref="A5:D5"/>
    <mergeCell ref="A58:D58"/>
    <mergeCell ref="A69:D69"/>
    <mergeCell ref="A27:D27"/>
  </mergeCells>
  <printOptions horizontalCentered="1"/>
  <pageMargins left="0.43" right="0.31" top="0.49" bottom="0.4" header="0" footer="0"/>
  <pageSetup horizontalDpi="300" verticalDpi="300" orientation="portrait" paperSize="5" scale="75" r:id="rId1"/>
  <headerFooter alignWithMargins="0">
    <oddHeader>&amp;C&amp;"Arial,Negrita"&amp;8 Convenio OSPATCA - Vigencia: 01/03/2016 - 31/08/2016 
Cirugìa General&amp;12
</oddHeader>
    <oddFooter>&amp;CPágina &amp;P de &amp;N&amp;R&amp;"Arial,Negrita"&amp;8ASOCIACION DE CLINICAS Y 
SANATORIOS DE SAN JUAN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Lorena Olivarez</cp:lastModifiedBy>
  <cp:lastPrinted>2015-10-26T15:29:39Z</cp:lastPrinted>
  <dcterms:created xsi:type="dcterms:W3CDTF">2011-05-06T16:26:39Z</dcterms:created>
  <dcterms:modified xsi:type="dcterms:W3CDTF">2016-04-21T19:52:00Z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